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410" windowWidth="15360" windowHeight="9105" tabRatio="735" activeTab="3"/>
  </bookViews>
  <sheets>
    <sheet name="Liquidación" sheetId="1" r:id="rId1"/>
    <sheet name="Kms" sheetId="2" r:id="rId2"/>
    <sheet name="extranjero" sheetId="3" r:id="rId3"/>
    <sheet name="Jgastos" sheetId="4" r:id="rId4"/>
  </sheets>
  <definedNames>
    <definedName name="_xlnm.Print_Area" localSheetId="3">'Jgastos'!$A$1:$BI$139</definedName>
    <definedName name="_xlnm.Print_Area" localSheetId="0">'Liquidación'!$A$1:$X$68</definedName>
  </definedNames>
  <calcPr fullCalcOnLoad="1"/>
</workbook>
</file>

<file path=xl/comments1.xml><?xml version="1.0" encoding="utf-8"?>
<comments xmlns="http://schemas.openxmlformats.org/spreadsheetml/2006/main">
  <authors>
    <author>Servicio de Inform?tica</author>
  </authors>
  <commentList>
    <comment ref="N3" authorId="0">
      <text>
        <r>
          <rPr>
            <sz val="8"/>
            <color indexed="53"/>
            <rFont val="Tahoma"/>
            <family val="2"/>
          </rPr>
          <t>Imprima esta hoja y adjúntela con el impreso correspondiente</t>
        </r>
        <r>
          <rPr>
            <sz val="8"/>
            <rFont val="Tahoma"/>
            <family val="0"/>
          </rPr>
          <t xml:space="preserve">
</t>
        </r>
      </text>
    </comment>
  </commentList>
</comments>
</file>

<file path=xl/sharedStrings.xml><?xml version="1.0" encoding="utf-8"?>
<sst xmlns="http://schemas.openxmlformats.org/spreadsheetml/2006/main" count="352" uniqueCount="291">
  <si>
    <t>D.</t>
  </si>
  <si>
    <t>Avión</t>
  </si>
  <si>
    <t>Ferrocarril</t>
  </si>
  <si>
    <t>Autobús</t>
  </si>
  <si>
    <t>Vehículo Propio</t>
  </si>
  <si>
    <t>Vehículo oficial</t>
  </si>
  <si>
    <t>Otro</t>
  </si>
  <si>
    <t>(Si el medio de locomoción es el automóvil propio)</t>
  </si>
  <si>
    <t>marca</t>
  </si>
  <si>
    <t>matrícula</t>
  </si>
  <si>
    <t>de</t>
  </si>
  <si>
    <t>DECLARO</t>
  </si>
  <si>
    <t>ITINERARIO</t>
  </si>
  <si>
    <t>MEDIO LOCOMOCIÓN</t>
  </si>
  <si>
    <t>SALIDA</t>
  </si>
  <si>
    <t>LLEGADA</t>
  </si>
  <si>
    <t>fecha</t>
  </si>
  <si>
    <t>horas</t>
  </si>
  <si>
    <t>LIQUIDACIÓN:</t>
  </si>
  <si>
    <t>ALOJAMIENTO</t>
  </si>
  <si>
    <t>€</t>
  </si>
  <si>
    <t>MANUTENCIÓN</t>
  </si>
  <si>
    <t>LOCOMOCIÓN</t>
  </si>
  <si>
    <t xml:space="preserve">T O T A L :     </t>
  </si>
  <si>
    <t>A deducir</t>
  </si>
  <si>
    <t>Agencia</t>
  </si>
  <si>
    <t>LIQUIDO A PERCIBIR / REINTEGRAR</t>
  </si>
  <si>
    <t>Granada,</t>
  </si>
  <si>
    <t>200</t>
  </si>
  <si>
    <t>DATOS BANCARIOS:</t>
  </si>
  <si>
    <t>ENTIDAD</t>
  </si>
  <si>
    <t>URBANA</t>
  </si>
  <si>
    <t>DC</t>
  </si>
  <si>
    <t>Nº CUENTA</t>
  </si>
  <si>
    <t>NOMBRE CENTRO:</t>
  </si>
  <si>
    <t>Nº CÓDIGO CENTRO:</t>
  </si>
  <si>
    <t xml:space="preserve">Granada </t>
  </si>
  <si>
    <t xml:space="preserve">   Granada</t>
  </si>
  <si>
    <t>CIUDADES</t>
  </si>
  <si>
    <t>IDA Y VUELTA</t>
  </si>
  <si>
    <t>IMPORTE</t>
  </si>
  <si>
    <t>ALBACETE</t>
  </si>
  <si>
    <t>ALCALÁ DE HENARES</t>
  </si>
  <si>
    <t>ALGECIRAS</t>
  </si>
  <si>
    <t>ALICANTE</t>
  </si>
  <si>
    <t>ALMERÍA</t>
  </si>
  <si>
    <t>ÁVILA</t>
  </si>
  <si>
    <t>BADAJOZ</t>
  </si>
  <si>
    <t>BARCELONA</t>
  </si>
  <si>
    <t>BAZA</t>
  </si>
  <si>
    <t>BILBAO</t>
  </si>
  <si>
    <t>BURGOS</t>
  </si>
  <si>
    <t>CÁCERES</t>
  </si>
  <si>
    <t>CÁDIZ</t>
  </si>
  <si>
    <t>CASTELLÓN</t>
  </si>
  <si>
    <t>CIUDAD REAL</t>
  </si>
  <si>
    <t>CÓRDOBA</t>
  </si>
  <si>
    <t>CORUÑA, LA</t>
  </si>
  <si>
    <t>CUENCA</t>
  </si>
  <si>
    <t>GIRONA</t>
  </si>
  <si>
    <t>GUADALAJARA</t>
  </si>
  <si>
    <t>HUELVA</t>
  </si>
  <si>
    <t>HUESCA</t>
  </si>
  <si>
    <t>JAÉN</t>
  </si>
  <si>
    <t>LEÓN</t>
  </si>
  <si>
    <t>LLEIDA</t>
  </si>
  <si>
    <t>LOGROÑO</t>
  </si>
  <si>
    <t>LUGO</t>
  </si>
  <si>
    <t>MADRID</t>
  </si>
  <si>
    <t>MÁLAGA</t>
  </si>
  <si>
    <t>MURCIA</t>
  </si>
  <si>
    <t>ORENSE</t>
  </si>
  <si>
    <t>OVIEDO</t>
  </si>
  <si>
    <t>PALENCIA</t>
  </si>
  <si>
    <t>PAMPLONA</t>
  </si>
  <si>
    <t>PONTEVEDRA</t>
  </si>
  <si>
    <t>SALAMANCA</t>
  </si>
  <si>
    <t>SAN SEBASTIÁN</t>
  </si>
  <si>
    <t>SANTANDER</t>
  </si>
  <si>
    <t>SANTIAGO DE COMPOSTELA</t>
  </si>
  <si>
    <t>SEGOVIA</t>
  </si>
  <si>
    <t>SEVILLA</t>
  </si>
  <si>
    <t>SORIA</t>
  </si>
  <si>
    <t>TANGER</t>
  </si>
  <si>
    <t>TARRAGONA</t>
  </si>
  <si>
    <t>TERUEL</t>
  </si>
  <si>
    <t>TETUÁN</t>
  </si>
  <si>
    <t>TOLEDO</t>
  </si>
  <si>
    <t>VALENCIA</t>
  </si>
  <si>
    <t>VALLADOLID</t>
  </si>
  <si>
    <t>VITORIA</t>
  </si>
  <si>
    <t>ZAMORA</t>
  </si>
  <si>
    <t>ZARAGOZA</t>
  </si>
  <si>
    <t>DIETAS EN TERRITORIO EXTRANJERO</t>
  </si>
  <si>
    <t>PAÍS</t>
  </si>
  <si>
    <t>PERNOCTANDO</t>
  </si>
  <si>
    <t>ALEMANIA</t>
  </si>
  <si>
    <t>ANDORRA</t>
  </si>
  <si>
    <t>ANGOLA</t>
  </si>
  <si>
    <t>ARABIA SAUDITA</t>
  </si>
  <si>
    <t>ARGELIA</t>
  </si>
  <si>
    <t>ARGENTINA</t>
  </si>
  <si>
    <t>AUSTRALIA</t>
  </si>
  <si>
    <t>AUSTRIA</t>
  </si>
  <si>
    <t>BÉLGICA</t>
  </si>
  <si>
    <t>BOLIVIA</t>
  </si>
  <si>
    <t>BOSNIA HERZEGOVINIA</t>
  </si>
  <si>
    <t>BRASIL</t>
  </si>
  <si>
    <t>BULGARIA</t>
  </si>
  <si>
    <t>CAMERÚN</t>
  </si>
  <si>
    <t>CANADÁ</t>
  </si>
  <si>
    <t>CHILE</t>
  </si>
  <si>
    <t>CHINA</t>
  </si>
  <si>
    <t>COLOMBIA</t>
  </si>
  <si>
    <t>COREA</t>
  </si>
  <si>
    <t>COSTA DE MARFIL</t>
  </si>
  <si>
    <t>COSTA RICA</t>
  </si>
  <si>
    <t>CROACIA</t>
  </si>
  <si>
    <t>CUBA</t>
  </si>
  <si>
    <t>DINAMARCA</t>
  </si>
  <si>
    <t>ECUADOR</t>
  </si>
  <si>
    <t>EGIPTO</t>
  </si>
  <si>
    <t>EL SALVADOR</t>
  </si>
  <si>
    <t>EMIRATOS ÁRABES U.</t>
  </si>
  <si>
    <t>ESLOVAQUIA</t>
  </si>
  <si>
    <t>ESTADOS UNIDOS</t>
  </si>
  <si>
    <t>ETIOPÍA</t>
  </si>
  <si>
    <t>FILIPINAS</t>
  </si>
  <si>
    <t>FINLANDIA</t>
  </si>
  <si>
    <t>FRANCIA</t>
  </si>
  <si>
    <t>GABÓN</t>
  </si>
  <si>
    <t>GHANA</t>
  </si>
  <si>
    <t>GRECIA</t>
  </si>
  <si>
    <t>GUATEMALA</t>
  </si>
  <si>
    <t>GUINEA ECUATORIAL</t>
  </si>
  <si>
    <t>HAITÍ</t>
  </si>
  <si>
    <t>HONDURAS</t>
  </si>
  <si>
    <t>HUNGRÍA</t>
  </si>
  <si>
    <t>INDIA</t>
  </si>
  <si>
    <t>INDONESIA</t>
  </si>
  <si>
    <t>IRAK</t>
  </si>
  <si>
    <t>IRÁN</t>
  </si>
  <si>
    <t>IRLANDA</t>
  </si>
  <si>
    <t>ISRAEL</t>
  </si>
  <si>
    <t>ITALIA</t>
  </si>
  <si>
    <t>JAMAICA</t>
  </si>
  <si>
    <t>JAPÓN</t>
  </si>
  <si>
    <t>JORDANIA</t>
  </si>
  <si>
    <t>KENIA</t>
  </si>
  <si>
    <t>KUWAIT</t>
  </si>
  <si>
    <t>LIBANO</t>
  </si>
  <si>
    <t>LIBIA</t>
  </si>
  <si>
    <t>LUXEMBURGO</t>
  </si>
  <si>
    <t>MALASIA</t>
  </si>
  <si>
    <t>MALTA</t>
  </si>
  <si>
    <t>MARRUECOS</t>
  </si>
  <si>
    <t>MAURITANIA</t>
  </si>
  <si>
    <t>MOZAMBIQUE</t>
  </si>
  <si>
    <t>NICARAGUA</t>
  </si>
  <si>
    <t>NIGERIA</t>
  </si>
  <si>
    <t>NORUEGA</t>
  </si>
  <si>
    <t>NUEVA ZELANDA</t>
  </si>
  <si>
    <t>PAÍSES BAJOS</t>
  </si>
  <si>
    <t>PANAMÁ</t>
  </si>
  <si>
    <t>PARAGUAY</t>
  </si>
  <si>
    <t>PERÚ</t>
  </si>
  <si>
    <t>POLONIA</t>
  </si>
  <si>
    <t>PORTUGAL</t>
  </si>
  <si>
    <t>REINO UNIDO</t>
  </si>
  <si>
    <t>REPÚBLICA CHECA</t>
  </si>
  <si>
    <t>REPÚBLICA DOMINICANA</t>
  </si>
  <si>
    <t>RUMANÍA</t>
  </si>
  <si>
    <t>RUSIA</t>
  </si>
  <si>
    <t>SENEGAL</t>
  </si>
  <si>
    <t>SINGAPUR</t>
  </si>
  <si>
    <t>SIRIA</t>
  </si>
  <si>
    <t>SUDÁFRICA</t>
  </si>
  <si>
    <t>SUECIA</t>
  </si>
  <si>
    <t>SUIZA</t>
  </si>
  <si>
    <t>TAILANDIA</t>
  </si>
  <si>
    <t>TAIWÁN</t>
  </si>
  <si>
    <t>TANZANIA</t>
  </si>
  <si>
    <t>TÚNEZ</t>
  </si>
  <si>
    <t>TURQUÍA</t>
  </si>
  <si>
    <t>URUGUAY</t>
  </si>
  <si>
    <t>VENEZUELA</t>
  </si>
  <si>
    <t>YEMEN</t>
  </si>
  <si>
    <t>ZAIRE/CONGO</t>
  </si>
  <si>
    <t>ZIMBABWE</t>
  </si>
  <si>
    <t>NOTA:</t>
  </si>
  <si>
    <t>Manutención completa sin pernoctar</t>
  </si>
  <si>
    <t>y media manutención en territorio</t>
  </si>
  <si>
    <t>extranjero serán los establecidos para</t>
  </si>
  <si>
    <t xml:space="preserve">dichos conceptos en territorio </t>
  </si>
  <si>
    <t>Subtotal locomoción</t>
  </si>
  <si>
    <t>Subtotal aloj + manu</t>
  </si>
  <si>
    <t>Edf. Santa Lucía  ♦  Tlef. 958 24 30 38</t>
  </si>
  <si>
    <t>N.I.F.</t>
  </si>
  <si>
    <t>CARGO:</t>
  </si>
  <si>
    <t>locomoción</t>
  </si>
  <si>
    <t>CERTIFICA:</t>
  </si>
  <si>
    <t>Que  son  ciertos  los  datos  que  figuran  en  la</t>
  </si>
  <si>
    <t>RESTO DEL MUNDO</t>
  </si>
  <si>
    <t>=</t>
  </si>
  <si>
    <t>días a</t>
  </si>
  <si>
    <r>
      <t>(</t>
    </r>
    <r>
      <rPr>
        <b/>
        <sz val="8"/>
        <rFont val="Arial"/>
        <family val="0"/>
      </rPr>
      <t>Extranjero</t>
    </r>
    <r>
      <rPr>
        <sz val="8"/>
        <rFont val="Arial"/>
        <family val="0"/>
      </rPr>
      <t>, se incluirá el importe de la habitación, sin superar el máximo estipulado para cada país)</t>
    </r>
  </si>
  <si>
    <t>TOTAL ALOJAMIENTO</t>
  </si>
  <si>
    <t>con pernocta</t>
  </si>
  <si>
    <t>sin pernocta</t>
  </si>
  <si>
    <t>media</t>
  </si>
  <si>
    <t>(Extranjero)</t>
  </si>
  <si>
    <t>TOTAL MANUTENCIÓN</t>
  </si>
  <si>
    <t>Destino Capitales (escoja de la lista)</t>
  </si>
  <si>
    <t>Automóvil</t>
  </si>
  <si>
    <t>x</t>
  </si>
  <si>
    <t>km</t>
  </si>
  <si>
    <t>Barco</t>
  </si>
  <si>
    <t>Tren</t>
  </si>
  <si>
    <t>TOTAL LOCOMOCIÓN</t>
  </si>
  <si>
    <t>A DEDUCIR</t>
  </si>
  <si>
    <t>Importe renuncia</t>
  </si>
  <si>
    <t>(Nombre de la agencia de viajes)</t>
  </si>
  <si>
    <t>LÍQUIDO A PERCIBIR</t>
  </si>
  <si>
    <t>DE FECHA</t>
  </si>
  <si>
    <t>TOTAL ALOJAMIENTO + MANUTENCIÓN + LOCOMOCIÓN</t>
  </si>
  <si>
    <t>+</t>
  </si>
  <si>
    <t>aloj + manut</t>
  </si>
  <si>
    <t>total</t>
  </si>
  <si>
    <t xml:space="preserve">Renuncia </t>
  </si>
  <si>
    <t>Nº</t>
  </si>
  <si>
    <t>NINGUNA</t>
  </si>
  <si>
    <t>Nº JG</t>
  </si>
  <si>
    <t>Anticipo fecha</t>
  </si>
  <si>
    <t>Importe anticipo</t>
  </si>
  <si>
    <t>Importe agencia</t>
  </si>
  <si>
    <t>NIF:</t>
  </si>
  <si>
    <t>HONG KONG S.A.R.</t>
  </si>
  <si>
    <t>MÉXICO</t>
  </si>
  <si>
    <t>PAKISTÁN</t>
  </si>
  <si>
    <t>Otros destinos (indique destino y kms)</t>
  </si>
  <si>
    <t xml:space="preserve">      Bus, metro y  táxis</t>
  </si>
  <si>
    <t>RESPONSABLE DEL CENTRO DE GASTOS AUTORIZA EL</t>
  </si>
  <si>
    <t xml:space="preserve"> APLICACIÓN PRESUPUESTARIA:</t>
  </si>
  <si>
    <t>ABONO DEL IMPORTE REFLEJADO EN LA LIQUIDACIÓN.</t>
  </si>
  <si>
    <t xml:space="preserve">LIQUIDACIÓN DE GASTOS REALIZADOS </t>
  </si>
  <si>
    <t>(Para taxi sólo hasta y desde aeropuertos, estación autobúses, renfe o puertos)</t>
  </si>
  <si>
    <t>IBAN:</t>
  </si>
  <si>
    <r>
      <t>(</t>
    </r>
    <r>
      <rPr>
        <b/>
        <sz val="8"/>
        <rFont val="Arial"/>
        <family val="2"/>
      </rPr>
      <t>Sólo Madrid y Barcelona</t>
    </r>
    <r>
      <rPr>
        <sz val="8"/>
        <rFont val="Arial"/>
        <family val="0"/>
      </rPr>
      <t xml:space="preserve">, se incluirá el importe de la habitación, sin superar el máximo de </t>
    </r>
    <r>
      <rPr>
        <b/>
        <sz val="8"/>
        <rFont val="Arial"/>
        <family val="2"/>
      </rPr>
      <t>102,56</t>
    </r>
    <r>
      <rPr>
        <sz val="8"/>
        <rFont val="Arial"/>
        <family val="0"/>
      </rPr>
      <t xml:space="preserve"> euros iva incluido)</t>
    </r>
  </si>
  <si>
    <t>nacional</t>
  </si>
  <si>
    <t>Importe no percibido</t>
  </si>
  <si>
    <t>EL/LA INTERESADO/A</t>
  </si>
  <si>
    <t>FACULTAD O CENTRO:</t>
  </si>
  <si>
    <r>
      <t>(</t>
    </r>
    <r>
      <rPr>
        <b/>
        <sz val="8"/>
        <rFont val="Arial"/>
        <family val="2"/>
      </rPr>
      <t>Territorio Nacional</t>
    </r>
    <r>
      <rPr>
        <sz val="8"/>
        <rFont val="Arial"/>
        <family val="0"/>
      </rPr>
      <t>)</t>
    </r>
  </si>
  <si>
    <t>Peajes y/o vales gasolina vehículos oficiales y no oficiales</t>
  </si>
  <si>
    <t>Bolsa de viajes con motivo de:</t>
  </si>
  <si>
    <t>Tesis doctoral de:</t>
  </si>
  <si>
    <t>(Marque con X lo que proceda)</t>
  </si>
  <si>
    <t>JUSTIFICACIÓN DE GASTOS REALIZADOS</t>
  </si>
  <si>
    <t>En Comisión de Sevicio</t>
  </si>
  <si>
    <t>CÓDIGO SWIFT / BIC:</t>
  </si>
  <si>
    <r>
      <t xml:space="preserve">(Marque con </t>
    </r>
    <r>
      <rPr>
        <b/>
        <sz val="6"/>
        <rFont val="Arial"/>
        <family val="0"/>
      </rPr>
      <t>X</t>
    </r>
    <r>
      <rPr>
        <sz val="6"/>
        <rFont val="Arial"/>
        <family val="0"/>
      </rPr>
      <t xml:space="preserve"> lo que proceda)</t>
    </r>
  </si>
  <si>
    <t>anterior  declaración.</t>
  </si>
  <si>
    <t xml:space="preserve">Existe crédito suficiente para abonar el importe correspondiente </t>
  </si>
  <si>
    <t>a  la  presente  justificación  de gastos por razón de servicio en el</t>
  </si>
  <si>
    <t xml:space="preserve">         EL/LA RESPONSABLE DE GESTIÓN ECONÓMICA,</t>
  </si>
  <si>
    <t>SECRETARIO/A DEL TRIBUNAL DE TESIS DOCTORAL</t>
  </si>
  <si>
    <t>PRESIDENTE/A DEL TRIBUNAL DE OPOSICIÓN</t>
  </si>
  <si>
    <t>REFERENCIA TRIBUNAL OPOSICIÓN:</t>
  </si>
  <si>
    <t>UNIDAD ATENCIÓN DEPARTAMENTAL/ FACULTAD/ CENTRO/ SERVICIO</t>
  </si>
  <si>
    <t>FECHA RECOGIDA:</t>
  </si>
  <si>
    <t>FECHA TRAMITACIÓN:</t>
  </si>
  <si>
    <t>SERVICIO DE GESTIÓN ECONÓMIO FINANCIERO</t>
  </si>
  <si>
    <t>Vuelta</t>
  </si>
  <si>
    <t>Ida</t>
  </si>
  <si>
    <t>En Comisión de Sevicio.Tribunal de Tesis.</t>
  </si>
  <si>
    <t>En Comisión de Sevicio.Tribunal de Oposición</t>
  </si>
  <si>
    <t>FECHA DEVOLUCIÓN</t>
  </si>
  <si>
    <t>Vehículo compañero/a</t>
  </si>
  <si>
    <t>Servicio de Gestión Económico Financiera</t>
  </si>
  <si>
    <t>D./Dª</t>
  </si>
  <si>
    <t>que en  mi desplazamiento arriba  indicado  he  utilizado  el  vehículo  de  mi  propiedad</t>
  </si>
  <si>
    <t>habiendo realizado un recorrido de</t>
  </si>
  <si>
    <t>Kms. Siendo imposible la utilización de</t>
  </si>
  <si>
    <t>transporte público por</t>
  </si>
  <si>
    <t>PARA TRANSFERENCIAS AL EXTRANJERO</t>
  </si>
  <si>
    <t xml:space="preserve">D./Dª </t>
  </si>
  <si>
    <r>
      <t>(</t>
    </r>
    <r>
      <rPr>
        <b/>
        <sz val="8"/>
        <rFont val="Arial"/>
        <family val="2"/>
      </rPr>
      <t>Nacional, excepto Madrid y Barcelona:</t>
    </r>
    <r>
      <rPr>
        <sz val="8"/>
        <rFont val="Arial"/>
        <family val="0"/>
      </rPr>
      <t xml:space="preserve"> se incluirá el importe de la habitación, sin superar el máximo de </t>
    </r>
    <r>
      <rPr>
        <b/>
        <sz val="8"/>
        <rFont val="Arial"/>
        <family val="2"/>
      </rPr>
      <t>80,00</t>
    </r>
    <r>
      <rPr>
        <sz val="8"/>
        <rFont val="Arial"/>
        <family val="0"/>
      </rPr>
      <t xml:space="preserve"> euros iva incluido)</t>
    </r>
  </si>
  <si>
    <t>MODELO I-3</t>
  </si>
  <si>
    <t>MODELO I-2</t>
  </si>
  <si>
    <t>Garaje y/o aparcamiento</t>
  </si>
  <si>
    <t>siguiente Centro de Gastos: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</si>
</sst>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dd/mm/yy"/>
    <numFmt numFmtId="173" formatCode="[$-C0A]dddd\,\ dd&quot; de &quot;mmmm&quot; de &quot;yyyy"/>
    <numFmt numFmtId="174" formatCode="[$-C0A]d\-mmm\-yyyy;@"/>
    <numFmt numFmtId="175" formatCode="00000"/>
    <numFmt numFmtId="176" formatCode=";;;"/>
    <numFmt numFmtId="177" formatCode="dd\-mm\-yy;@"/>
    <numFmt numFmtId="178" formatCode="#,##0.00\ &quot;€&quot;"/>
    <numFmt numFmtId="179" formatCode="d\-m\-yy;@"/>
  </numFmts>
  <fonts count="45">
    <font>
      <sz val="10"/>
      <name val="Arial"/>
      <family val="0"/>
    </font>
    <font>
      <sz val="9"/>
      <name val="Arial"/>
      <family val="0"/>
    </font>
    <font>
      <b/>
      <sz val="9"/>
      <name val="Arial"/>
      <family val="0"/>
    </font>
    <font>
      <sz val="7"/>
      <color indexed="8"/>
      <name val="Arial"/>
      <family val="0"/>
    </font>
    <font>
      <sz val="8"/>
      <name val="Arial"/>
      <family val="2"/>
    </font>
    <font>
      <sz val="7"/>
      <name val="Arial"/>
      <family val="2"/>
    </font>
    <font>
      <b/>
      <sz val="7"/>
      <name val="Arial"/>
      <family val="2"/>
    </font>
    <font>
      <b/>
      <sz val="8"/>
      <name val="Arial"/>
      <family val="2"/>
    </font>
    <font>
      <sz val="8.5"/>
      <name val="Arial"/>
      <family val="2"/>
    </font>
    <font>
      <b/>
      <sz val="10"/>
      <name val="Arial"/>
      <family val="2"/>
    </font>
    <font>
      <sz val="10"/>
      <name val="Garamond"/>
      <family val="1"/>
    </font>
    <font>
      <b/>
      <i/>
      <sz val="9"/>
      <name val="Garamond"/>
      <family val="1"/>
    </font>
    <font>
      <sz val="8"/>
      <name val="Tahoma"/>
      <family val="0"/>
    </font>
    <font>
      <b/>
      <sz val="9"/>
      <name val="Garamond"/>
      <family val="1"/>
    </font>
    <font>
      <sz val="8"/>
      <name val="Garamond"/>
      <family val="1"/>
    </font>
    <font>
      <b/>
      <sz val="7.9"/>
      <name val="Garamond"/>
      <family val="1"/>
    </font>
    <font>
      <b/>
      <sz val="16"/>
      <name val="Garamond"/>
      <family val="1"/>
    </font>
    <font>
      <sz val="6"/>
      <name val="Arial"/>
      <family val="2"/>
    </font>
    <font>
      <sz val="6"/>
      <name val="Arial Narrow"/>
      <family val="2"/>
    </font>
    <font>
      <sz val="14"/>
      <name val="Arial"/>
      <family val="0"/>
    </font>
    <font>
      <b/>
      <sz val="14"/>
      <name val="Arial Black"/>
      <family val="2"/>
    </font>
    <font>
      <i/>
      <sz val="7"/>
      <name val="Arial"/>
      <family val="2"/>
    </font>
    <font>
      <u val="single"/>
      <sz val="10"/>
      <color indexed="12"/>
      <name val="Arial"/>
      <family val="0"/>
    </font>
    <font>
      <u val="single"/>
      <sz val="10"/>
      <color indexed="36"/>
      <name val="Arial"/>
      <family val="0"/>
    </font>
    <font>
      <sz val="8"/>
      <color indexed="53"/>
      <name val="Arial"/>
      <family val="2"/>
    </font>
    <font>
      <b/>
      <u val="single"/>
      <sz val="8"/>
      <color indexed="12"/>
      <name val="Arial"/>
      <family val="2"/>
    </font>
    <font>
      <b/>
      <sz val="10"/>
      <color indexed="9"/>
      <name val="Arial"/>
      <family val="2"/>
    </font>
    <font>
      <sz val="9"/>
      <color indexed="12"/>
      <name val="Arial"/>
      <family val="2"/>
    </font>
    <font>
      <b/>
      <sz val="10"/>
      <color indexed="10"/>
      <name val="Arial"/>
      <family val="2"/>
    </font>
    <font>
      <sz val="9"/>
      <color indexed="48"/>
      <name val="Arial"/>
      <family val="2"/>
    </font>
    <font>
      <b/>
      <sz val="9"/>
      <color indexed="12"/>
      <name val="Arial"/>
      <family val="2"/>
    </font>
    <font>
      <b/>
      <sz val="9"/>
      <color indexed="48"/>
      <name val="Arial"/>
      <family val="2"/>
    </font>
    <font>
      <b/>
      <sz val="12"/>
      <name val="Arial"/>
      <family val="2"/>
    </font>
    <font>
      <sz val="9"/>
      <color indexed="8"/>
      <name val="Arial"/>
      <family val="2"/>
    </font>
    <font>
      <sz val="7"/>
      <color indexed="53"/>
      <name val="Arial"/>
      <family val="2"/>
    </font>
    <font>
      <b/>
      <u val="single"/>
      <sz val="7"/>
      <name val="Arial"/>
      <family val="2"/>
    </font>
    <font>
      <sz val="10"/>
      <color indexed="12"/>
      <name val="Arial"/>
      <family val="2"/>
    </font>
    <font>
      <sz val="10"/>
      <color indexed="53"/>
      <name val="Arial"/>
      <family val="2"/>
    </font>
    <font>
      <sz val="8"/>
      <color indexed="53"/>
      <name val="Tahoma"/>
      <family val="2"/>
    </font>
    <font>
      <u val="single"/>
      <sz val="8"/>
      <color indexed="12"/>
      <name val="Arial"/>
      <family val="0"/>
    </font>
    <font>
      <b/>
      <sz val="12"/>
      <name val="Garamond"/>
      <family val="1"/>
    </font>
    <font>
      <b/>
      <sz val="6"/>
      <name val="Arial"/>
      <family val="0"/>
    </font>
    <font>
      <sz val="5"/>
      <name val="Arial"/>
      <family val="2"/>
    </font>
    <font>
      <b/>
      <sz val="5"/>
      <name val="Arial"/>
      <family val="2"/>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9">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thin"/>
      <bottom style="dotted"/>
    </border>
    <border>
      <left>
        <color indexed="63"/>
      </left>
      <right>
        <color indexed="63"/>
      </right>
      <top>
        <color indexed="63"/>
      </top>
      <bottom style="dotted"/>
    </border>
    <border>
      <left>
        <color indexed="63"/>
      </left>
      <right style="double"/>
      <top>
        <color indexed="63"/>
      </top>
      <bottom>
        <color indexed="63"/>
      </bottom>
    </border>
    <border>
      <left>
        <color indexed="63"/>
      </left>
      <right style="double"/>
      <top style="double"/>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tted"/>
      <bottom>
        <color indexed="63"/>
      </bottom>
    </border>
    <border>
      <left style="double"/>
      <right>
        <color indexed="63"/>
      </right>
      <top style="double"/>
      <bottom style="thin"/>
    </border>
    <border>
      <left>
        <color indexed="63"/>
      </left>
      <right>
        <color indexed="63"/>
      </right>
      <top style="double"/>
      <bottom style="thin"/>
    </border>
    <border>
      <left style="hair"/>
      <right style="hair"/>
      <top style="hair"/>
      <bottom style="hair"/>
    </border>
    <border>
      <left style="hair"/>
      <right style="hair"/>
      <top>
        <color indexed="63"/>
      </top>
      <bottom style="hair"/>
    </border>
    <border>
      <left style="thin"/>
      <right style="thin"/>
      <top style="thin"/>
      <bottom style="thin"/>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8">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4"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5" xfId="0" applyFont="1" applyBorder="1" applyAlignment="1">
      <alignment/>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10" xfId="0" applyFont="1" applyBorder="1" applyAlignment="1">
      <alignment/>
    </xf>
    <xf numFmtId="49" fontId="4" fillId="0" borderId="0" xfId="0" applyNumberFormat="1" applyFont="1" applyBorder="1" applyAlignment="1">
      <alignment/>
    </xf>
    <xf numFmtId="0" fontId="8" fillId="0" borderId="5" xfId="0" applyFont="1" applyBorder="1" applyAlignment="1">
      <alignment/>
    </xf>
    <xf numFmtId="0" fontId="9" fillId="0" borderId="0" xfId="0" applyFont="1" applyAlignment="1">
      <alignment horizontal="center"/>
    </xf>
    <xf numFmtId="43" fontId="0" fillId="0" borderId="0" xfId="17" applyAlignment="1">
      <alignment/>
    </xf>
    <xf numFmtId="43" fontId="9" fillId="0" borderId="0" xfId="17" applyFont="1" applyAlignment="1">
      <alignment horizontal="center"/>
    </xf>
    <xf numFmtId="0" fontId="4" fillId="0" borderId="0" xfId="0" applyFont="1" applyBorder="1" applyAlignment="1" applyProtection="1">
      <alignment/>
      <protection/>
    </xf>
    <xf numFmtId="4" fontId="0" fillId="0" borderId="0" xfId="0" applyNumberFormat="1" applyAlignment="1">
      <alignment/>
    </xf>
    <xf numFmtId="0" fontId="9" fillId="0" borderId="0" xfId="0" applyFont="1" applyAlignment="1">
      <alignment/>
    </xf>
    <xf numFmtId="4" fontId="9" fillId="0" borderId="0" xfId="0" applyNumberFormat="1" applyFont="1" applyAlignment="1">
      <alignment/>
    </xf>
    <xf numFmtId="4" fontId="9" fillId="0" borderId="0" xfId="0" applyNumberFormat="1" applyFont="1" applyAlignment="1">
      <alignment horizontal="center"/>
    </xf>
    <xf numFmtId="0" fontId="9" fillId="0" borderId="0" xfId="0" applyFont="1" applyAlignment="1">
      <alignment horizontal="right"/>
    </xf>
    <xf numFmtId="0" fontId="4" fillId="0" borderId="0" xfId="0" applyFont="1" applyBorder="1" applyAlignment="1">
      <alignment/>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Alignment="1">
      <alignment horizontal="center"/>
    </xf>
    <xf numFmtId="0" fontId="0" fillId="0" borderId="0" xfId="0" applyAlignment="1">
      <alignment horizontal="center"/>
    </xf>
    <xf numFmtId="0" fontId="15" fillId="0" borderId="0" xfId="0" applyFont="1" applyAlignment="1">
      <alignment/>
    </xf>
    <xf numFmtId="0" fontId="0" fillId="0" borderId="0" xfId="0" applyBorder="1" applyAlignment="1">
      <alignment horizontal="center" vertical="center"/>
    </xf>
    <xf numFmtId="0" fontId="14" fillId="0" borderId="0" xfId="0" applyFont="1" applyAlignment="1">
      <alignment horizontal="left"/>
    </xf>
    <xf numFmtId="0" fontId="0" fillId="0" borderId="0" xfId="0" applyBorder="1" applyAlignment="1">
      <alignment horizontal="left"/>
    </xf>
    <xf numFmtId="0" fontId="2" fillId="0" borderId="0" xfId="0" applyFont="1" applyBorder="1" applyAlignment="1" applyProtection="1">
      <alignment/>
      <protection/>
    </xf>
    <xf numFmtId="49" fontId="4" fillId="0" borderId="0" xfId="0" applyNumberFormat="1" applyFont="1" applyBorder="1" applyAlignment="1" applyProtection="1">
      <alignment/>
      <protection/>
    </xf>
    <xf numFmtId="0" fontId="11"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xf>
    <xf numFmtId="0" fontId="16" fillId="0" borderId="0" xfId="0" applyFont="1" applyAlignment="1">
      <alignment/>
    </xf>
    <xf numFmtId="0" fontId="8" fillId="0" borderId="0" xfId="0" applyFont="1" applyBorder="1" applyAlignment="1">
      <alignment/>
    </xf>
    <xf numFmtId="0" fontId="18" fillId="0" borderId="0" xfId="0" applyFont="1" applyBorder="1" applyAlignment="1">
      <alignment/>
    </xf>
    <xf numFmtId="0" fontId="8" fillId="0" borderId="0" xfId="0" applyFont="1" applyBorder="1" applyAlignment="1">
      <alignment horizontal="left"/>
    </xf>
    <xf numFmtId="0" fontId="0" fillId="0" borderId="11" xfId="0" applyBorder="1" applyAlignment="1" applyProtection="1">
      <alignment/>
      <protection/>
    </xf>
    <xf numFmtId="0" fontId="0" fillId="0" borderId="5" xfId="0" applyBorder="1" applyAlignment="1">
      <alignment horizontal="left"/>
    </xf>
    <xf numFmtId="0" fontId="4" fillId="0" borderId="0" xfId="0" applyFont="1" applyAlignment="1">
      <alignment/>
    </xf>
    <xf numFmtId="0" fontId="20" fillId="0" borderId="0" xfId="0" applyFont="1" applyAlignment="1">
      <alignment/>
    </xf>
    <xf numFmtId="49" fontId="0" fillId="0" borderId="0" xfId="0" applyNumberFormat="1" applyAlignment="1">
      <alignment horizontal="center"/>
    </xf>
    <xf numFmtId="0" fontId="7" fillId="0" borderId="0" xfId="0" applyFont="1" applyAlignment="1">
      <alignment/>
    </xf>
    <xf numFmtId="2" fontId="9" fillId="0" borderId="0" xfId="0" applyNumberFormat="1" applyFont="1" applyBorder="1" applyAlignment="1">
      <alignment horizontal="center"/>
    </xf>
    <xf numFmtId="0" fontId="0" fillId="0" borderId="0" xfId="0" applyAlignment="1">
      <alignment horizontal="right"/>
    </xf>
    <xf numFmtId="0" fontId="2" fillId="0" borderId="0" xfId="0" applyFont="1" applyAlignment="1" applyProtection="1">
      <alignment/>
      <protection/>
    </xf>
    <xf numFmtId="49" fontId="0" fillId="0" borderId="0" xfId="0" applyNumberFormat="1" applyAlignment="1" applyProtection="1">
      <alignment horizontal="center"/>
      <protection/>
    </xf>
    <xf numFmtId="0" fontId="21" fillId="0" borderId="0" xfId="0" applyFont="1" applyAlignment="1">
      <alignment/>
    </xf>
    <xf numFmtId="0" fontId="0" fillId="0" borderId="0" xfId="0" applyAlignment="1" applyProtection="1">
      <alignment/>
      <protection hidden="1"/>
    </xf>
    <xf numFmtId="0" fontId="0" fillId="0" borderId="0" xfId="0" applyFont="1" applyAlignment="1">
      <alignment/>
    </xf>
    <xf numFmtId="43" fontId="0" fillId="0" borderId="0" xfId="17" applyNumberFormat="1" applyAlignment="1">
      <alignment/>
    </xf>
    <xf numFmtId="0" fontId="24" fillId="0" borderId="0" xfId="0" applyFont="1" applyAlignment="1">
      <alignment/>
    </xf>
    <xf numFmtId="0" fontId="25" fillId="0" borderId="0" xfId="15" applyFont="1" applyAlignment="1">
      <alignment/>
    </xf>
    <xf numFmtId="176" fontId="0" fillId="0" borderId="0" xfId="0" applyNumberFormat="1" applyFont="1" applyAlignment="1">
      <alignment horizontal="right"/>
    </xf>
    <xf numFmtId="176" fontId="0" fillId="0" borderId="0" xfId="0" applyNumberFormat="1" applyFont="1" applyAlignment="1">
      <alignment horizontal="left"/>
    </xf>
    <xf numFmtId="176" fontId="0" fillId="0" borderId="0" xfId="17" applyNumberFormat="1" applyFont="1" applyAlignment="1">
      <alignment horizontal="right"/>
    </xf>
    <xf numFmtId="0" fontId="27" fillId="0" borderId="0" xfId="0" applyFont="1" applyAlignment="1" applyProtection="1">
      <alignment/>
      <protection/>
    </xf>
    <xf numFmtId="0" fontId="29" fillId="0" borderId="0" xfId="0" applyFont="1" applyAlignment="1" applyProtection="1">
      <alignment/>
      <protection/>
    </xf>
    <xf numFmtId="0" fontId="30" fillId="0" borderId="0" xfId="0" applyFont="1" applyBorder="1" applyAlignment="1" applyProtection="1">
      <alignment horizontal="center"/>
      <protection/>
    </xf>
    <xf numFmtId="0" fontId="0" fillId="0" borderId="0" xfId="0" applyAlignment="1" applyProtection="1">
      <alignment/>
      <protection hidden="1" locked="0"/>
    </xf>
    <xf numFmtId="0" fontId="32" fillId="0" borderId="0" xfId="0" applyFont="1" applyAlignment="1">
      <alignment horizontal="center"/>
    </xf>
    <xf numFmtId="0" fontId="27" fillId="0" borderId="0" xfId="0" applyFont="1" applyBorder="1" applyAlignment="1" applyProtection="1">
      <alignment/>
      <protection/>
    </xf>
    <xf numFmtId="0" fontId="29" fillId="0" borderId="0" xfId="0" applyFont="1" applyBorder="1" applyAlignment="1" applyProtection="1">
      <alignment/>
      <protection/>
    </xf>
    <xf numFmtId="0" fontId="15" fillId="2" borderId="0" xfId="0" applyFont="1" applyFill="1" applyAlignment="1">
      <alignment/>
    </xf>
    <xf numFmtId="0" fontId="0" fillId="2" borderId="0" xfId="0" applyFill="1" applyAlignment="1">
      <alignment/>
    </xf>
    <xf numFmtId="0" fontId="0" fillId="2" borderId="0" xfId="0" applyFill="1" applyAlignment="1">
      <alignment horizontal="left"/>
    </xf>
    <xf numFmtId="0" fontId="14" fillId="2" borderId="0" xfId="0" applyFont="1" applyFill="1" applyAlignment="1">
      <alignment horizontal="left"/>
    </xf>
    <xf numFmtId="0" fontId="10" fillId="0" borderId="0" xfId="0" applyFont="1" applyBorder="1" applyAlignment="1">
      <alignment horizontal="center"/>
    </xf>
    <xf numFmtId="0" fontId="31" fillId="0" borderId="0" xfId="0" applyFont="1" applyBorder="1" applyAlignment="1" applyProtection="1">
      <alignment horizontal="center"/>
      <protection/>
    </xf>
    <xf numFmtId="0" fontId="5" fillId="0" borderId="0" xfId="0" applyFont="1" applyBorder="1" applyAlignment="1">
      <alignment/>
    </xf>
    <xf numFmtId="0" fontId="0" fillId="0" borderId="12" xfId="0" applyBorder="1" applyAlignment="1">
      <alignment/>
    </xf>
    <xf numFmtId="0" fontId="4" fillId="0" borderId="12" xfId="0" applyFont="1" applyBorder="1" applyAlignment="1">
      <alignment/>
    </xf>
    <xf numFmtId="0" fontId="4" fillId="0" borderId="0" xfId="0" applyFont="1" applyBorder="1" applyAlignment="1">
      <alignment/>
    </xf>
    <xf numFmtId="0" fontId="4" fillId="0" borderId="5" xfId="0" applyFont="1" applyBorder="1" applyAlignment="1">
      <alignment/>
    </xf>
    <xf numFmtId="0" fontId="0" fillId="0" borderId="0" xfId="0" applyFont="1" applyAlignment="1">
      <alignment horizontal="left"/>
    </xf>
    <xf numFmtId="0" fontId="37" fillId="0" borderId="0" xfId="0" applyFont="1" applyAlignment="1">
      <alignment/>
    </xf>
    <xf numFmtId="0" fontId="4" fillId="0" borderId="1" xfId="0" applyFont="1" applyBorder="1" applyAlignment="1">
      <alignment/>
    </xf>
    <xf numFmtId="0" fontId="17" fillId="0" borderId="0" xfId="0" applyFont="1" applyBorder="1" applyAlignment="1">
      <alignment/>
    </xf>
    <xf numFmtId="0" fontId="0" fillId="0" borderId="0" xfId="0" applyBorder="1" applyAlignment="1">
      <alignment horizontal="center"/>
    </xf>
    <xf numFmtId="0" fontId="7" fillId="0" borderId="0" xfId="0" applyFont="1" applyBorder="1" applyAlignment="1">
      <alignment/>
    </xf>
    <xf numFmtId="0" fontId="4" fillId="0" borderId="0" xfId="0" applyFont="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protection/>
    </xf>
    <xf numFmtId="0" fontId="4" fillId="0" borderId="2" xfId="0" applyFont="1" applyBorder="1" applyAlignment="1">
      <alignment/>
    </xf>
    <xf numFmtId="0" fontId="4" fillId="0" borderId="4" xfId="0" applyFont="1" applyBorder="1" applyAlignment="1">
      <alignment/>
    </xf>
    <xf numFmtId="3" fontId="7" fillId="0" borderId="0" xfId="0" applyNumberFormat="1" applyFont="1" applyBorder="1" applyAlignment="1" applyProtection="1">
      <alignment horizontal="center"/>
      <protection/>
    </xf>
    <xf numFmtId="0" fontId="4" fillId="0" borderId="6" xfId="0" applyFont="1" applyBorder="1" applyAlignment="1">
      <alignment/>
    </xf>
    <xf numFmtId="0" fontId="4" fillId="0" borderId="7" xfId="0" applyFont="1" applyBorder="1" applyAlignment="1">
      <alignment/>
    </xf>
    <xf numFmtId="0" fontId="7" fillId="0" borderId="7" xfId="0" applyFont="1" applyBorder="1" applyAlignment="1">
      <alignment/>
    </xf>
    <xf numFmtId="0" fontId="4" fillId="0" borderId="8" xfId="0" applyFont="1" applyBorder="1" applyAlignment="1">
      <alignment/>
    </xf>
    <xf numFmtId="0" fontId="4" fillId="0" borderId="3" xfId="0" applyFont="1" applyBorder="1" applyAlignment="1">
      <alignment/>
    </xf>
    <xf numFmtId="0" fontId="0" fillId="0" borderId="0" xfId="0" applyBorder="1" applyAlignment="1" applyProtection="1">
      <alignment/>
      <protection locked="0"/>
    </xf>
    <xf numFmtId="0" fontId="5" fillId="0" borderId="0" xfId="0" applyFont="1" applyBorder="1" applyAlignment="1">
      <alignment/>
    </xf>
    <xf numFmtId="0" fontId="0" fillId="0" borderId="0" xfId="0" applyFont="1" applyBorder="1" applyAlignment="1">
      <alignment/>
    </xf>
    <xf numFmtId="0" fontId="40" fillId="2" borderId="0" xfId="0" applyFont="1" applyFill="1" applyBorder="1" applyAlignment="1">
      <alignment horizontal="left" vertical="center"/>
    </xf>
    <xf numFmtId="0" fontId="4" fillId="0" borderId="0" xfId="0" applyFont="1" applyBorder="1" applyAlignment="1" applyProtection="1">
      <alignment/>
      <protection locked="0"/>
    </xf>
    <xf numFmtId="0" fontId="4" fillId="0" borderId="0" xfId="0" applyFont="1" applyBorder="1" applyAlignment="1">
      <alignment horizontal="left"/>
    </xf>
    <xf numFmtId="0" fontId="0" fillId="0" borderId="13" xfId="0" applyBorder="1" applyAlignment="1">
      <alignment/>
    </xf>
    <xf numFmtId="0" fontId="0" fillId="0" borderId="14" xfId="0" applyBorder="1" applyAlignment="1">
      <alignment/>
    </xf>
    <xf numFmtId="0" fontId="0" fillId="2" borderId="14" xfId="0" applyFill="1" applyBorder="1" applyAlignment="1">
      <alignment/>
    </xf>
    <xf numFmtId="0" fontId="4" fillId="0" borderId="12" xfId="0" applyFont="1" applyBorder="1" applyAlignment="1" applyProtection="1">
      <alignment/>
      <protection/>
    </xf>
    <xf numFmtId="0" fontId="4" fillId="0" borderId="12" xfId="0" applyFont="1" applyBorder="1" applyAlignment="1" applyProtection="1">
      <alignment/>
      <protection locked="0"/>
    </xf>
    <xf numFmtId="0" fontId="0" fillId="0" borderId="12" xfId="0" applyBorder="1" applyAlignment="1" applyProtection="1">
      <alignment/>
      <protection locked="0"/>
    </xf>
    <xf numFmtId="0" fontId="0" fillId="0" borderId="12" xfId="0" applyBorder="1" applyAlignment="1" applyProtection="1">
      <alignment/>
      <protection/>
    </xf>
    <xf numFmtId="0" fontId="0" fillId="2" borderId="15" xfId="0" applyFill="1" applyBorder="1" applyAlignment="1">
      <alignment/>
    </xf>
    <xf numFmtId="0" fontId="6" fillId="0" borderId="9" xfId="0" applyFont="1" applyBorder="1" applyAlignment="1">
      <alignment/>
    </xf>
    <xf numFmtId="0" fontId="0" fillId="0" borderId="16" xfId="0" applyBorder="1" applyAlignment="1">
      <alignment/>
    </xf>
    <xf numFmtId="0" fontId="0" fillId="2" borderId="12" xfId="0" applyFill="1" applyBorder="1" applyAlignment="1">
      <alignment/>
    </xf>
    <xf numFmtId="0" fontId="4" fillId="0" borderId="1" xfId="0" applyFont="1" applyBorder="1" applyAlignment="1">
      <alignment/>
    </xf>
    <xf numFmtId="0" fontId="4" fillId="0" borderId="6"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17"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lignment/>
    </xf>
    <xf numFmtId="0" fontId="0" fillId="0" borderId="18" xfId="0" applyBorder="1" applyAlignment="1">
      <alignment vertical="center"/>
    </xf>
    <xf numFmtId="0" fontId="0" fillId="0" borderId="19" xfId="0" applyBorder="1" applyAlignment="1">
      <alignment vertical="center"/>
    </xf>
    <xf numFmtId="0" fontId="9" fillId="0" borderId="19" xfId="0" applyFont="1" applyBorder="1" applyAlignment="1">
      <alignment vertical="center"/>
    </xf>
    <xf numFmtId="0" fontId="5" fillId="0" borderId="19" xfId="0" applyFont="1" applyBorder="1" applyAlignment="1">
      <alignment vertical="center"/>
    </xf>
    <xf numFmtId="0" fontId="7" fillId="0" borderId="20"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17" fillId="0" borderId="0" xfId="0" applyFont="1" applyBorder="1" applyAlignment="1">
      <alignment/>
    </xf>
    <xf numFmtId="0" fontId="5" fillId="0" borderId="0" xfId="0" applyFont="1" applyBorder="1" applyAlignment="1" applyProtection="1">
      <alignment/>
      <protection/>
    </xf>
    <xf numFmtId="0" fontId="4" fillId="0" borderId="14" xfId="0" applyFont="1" applyBorder="1" applyAlignment="1">
      <alignment/>
    </xf>
    <xf numFmtId="0" fontId="42" fillId="0" borderId="0" xfId="0" applyFont="1" applyBorder="1" applyAlignment="1">
      <alignment/>
    </xf>
    <xf numFmtId="0" fontId="17" fillId="0" borderId="7" xfId="0" applyFont="1" applyBorder="1" applyAlignment="1">
      <alignment/>
    </xf>
    <xf numFmtId="0" fontId="0" fillId="2" borderId="0" xfId="0" applyFill="1" applyBorder="1" applyAlignment="1">
      <alignment/>
    </xf>
    <xf numFmtId="0" fontId="42" fillId="0" borderId="0" xfId="0" applyFont="1" applyFill="1" applyBorder="1" applyAlignment="1">
      <alignment/>
    </xf>
    <xf numFmtId="0" fontId="42" fillId="0" borderId="0" xfId="0" applyFont="1" applyBorder="1" applyAlignment="1">
      <alignment/>
    </xf>
    <xf numFmtId="0" fontId="0" fillId="0" borderId="0" xfId="0" applyBorder="1" applyAlignment="1" applyProtection="1">
      <alignment shrinkToFit="1"/>
      <protection/>
    </xf>
    <xf numFmtId="0" fontId="0" fillId="2" borderId="0" xfId="0" applyFill="1" applyBorder="1" applyAlignment="1">
      <alignment horizontal="left"/>
    </xf>
    <xf numFmtId="0" fontId="5" fillId="0" borderId="0" xfId="0" applyFont="1" applyBorder="1" applyAlignment="1">
      <alignment horizontal="left"/>
    </xf>
    <xf numFmtId="0" fontId="5" fillId="0" borderId="0" xfId="0" applyFont="1" applyBorder="1" applyAlignment="1" applyProtection="1">
      <alignment horizontal="left"/>
      <protection/>
    </xf>
    <xf numFmtId="0" fontId="6" fillId="0" borderId="0" xfId="0" applyFont="1" applyBorder="1" applyAlignment="1" applyProtection="1">
      <alignment/>
      <protection locked="0"/>
    </xf>
    <xf numFmtId="0" fontId="42" fillId="0" borderId="0" xfId="0" applyFont="1" applyBorder="1" applyAlignment="1">
      <alignment horizontal="left"/>
    </xf>
    <xf numFmtId="0" fontId="5" fillId="0" borderId="7" xfId="0" applyFont="1" applyBorder="1" applyAlignment="1">
      <alignment horizontal="left"/>
    </xf>
    <xf numFmtId="0" fontId="0" fillId="0" borderId="7" xfId="0" applyBorder="1" applyAlignment="1">
      <alignment/>
    </xf>
    <xf numFmtId="0" fontId="17" fillId="0" borderId="7" xfId="0" applyFont="1" applyBorder="1" applyAlignment="1">
      <alignment/>
    </xf>
    <xf numFmtId="0" fontId="5" fillId="0" borderId="7" xfId="0" applyFont="1" applyBorder="1" applyAlignment="1">
      <alignment/>
    </xf>
    <xf numFmtId="0" fontId="4" fillId="0" borderId="1" xfId="0" applyFont="1" applyBorder="1" applyAlignment="1" applyProtection="1">
      <alignment shrinkToFit="1"/>
      <protection/>
    </xf>
    <xf numFmtId="0" fontId="42" fillId="0" borderId="1" xfId="0" applyFont="1" applyBorder="1" applyAlignment="1">
      <alignment/>
    </xf>
    <xf numFmtId="0" fontId="42" fillId="0" borderId="1" xfId="0" applyFont="1" applyBorder="1" applyAlignment="1">
      <alignment/>
    </xf>
    <xf numFmtId="0" fontId="2" fillId="0" borderId="10" xfId="0" applyFont="1" applyBorder="1" applyAlignment="1" applyProtection="1">
      <alignment/>
      <protection locked="0"/>
    </xf>
    <xf numFmtId="0" fontId="5" fillId="0" borderId="1" xfId="0" applyFont="1" applyBorder="1" applyAlignment="1">
      <alignment/>
    </xf>
    <xf numFmtId="0" fontId="5" fillId="0" borderId="5" xfId="0" applyFont="1" applyBorder="1" applyAlignment="1">
      <alignment/>
    </xf>
    <xf numFmtId="0" fontId="4" fillId="0" borderId="7" xfId="0" applyFont="1" applyBorder="1" applyAlignment="1" applyProtection="1">
      <alignment/>
      <protection/>
    </xf>
    <xf numFmtId="0" fontId="4" fillId="0" borderId="10" xfId="0" applyFont="1" applyBorder="1" applyAlignment="1" applyProtection="1">
      <alignment/>
      <protection/>
    </xf>
    <xf numFmtId="0" fontId="4" fillId="0" borderId="6" xfId="0" applyFont="1" applyBorder="1" applyAlignment="1" applyProtection="1">
      <alignment/>
      <protection/>
    </xf>
    <xf numFmtId="0" fontId="17" fillId="0" borderId="1" xfId="0" applyFont="1" applyBorder="1" applyAlignment="1">
      <alignment/>
    </xf>
    <xf numFmtId="0" fontId="17" fillId="0" borderId="5" xfId="0" applyFont="1" applyBorder="1" applyAlignment="1">
      <alignment/>
    </xf>
    <xf numFmtId="0" fontId="6" fillId="0" borderId="7"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5" xfId="0" applyFont="1" applyBorder="1" applyAlignment="1" applyProtection="1">
      <alignment horizontal="left"/>
      <protection/>
    </xf>
    <xf numFmtId="0" fontId="6" fillId="0" borderId="5" xfId="0" applyFont="1" applyBorder="1" applyAlignment="1" applyProtection="1">
      <alignment/>
      <protection locked="0"/>
    </xf>
    <xf numFmtId="0" fontId="5" fillId="0" borderId="3" xfId="0" applyFont="1" applyBorder="1" applyAlignment="1">
      <alignment/>
    </xf>
    <xf numFmtId="0" fontId="4" fillId="0" borderId="8" xfId="0" applyFont="1" applyBorder="1" applyAlignment="1">
      <alignment/>
    </xf>
    <xf numFmtId="0" fontId="0" fillId="3" borderId="1" xfId="0" applyFill="1" applyBorder="1" applyAlignment="1">
      <alignment/>
    </xf>
    <xf numFmtId="0" fontId="43" fillId="3" borderId="0" xfId="0" applyFont="1" applyFill="1" applyBorder="1" applyAlignment="1">
      <alignment/>
    </xf>
    <xf numFmtId="0" fontId="0" fillId="3" borderId="0" xfId="0" applyFill="1" applyBorder="1" applyAlignment="1">
      <alignment/>
    </xf>
    <xf numFmtId="0" fontId="0" fillId="3" borderId="5" xfId="0" applyFill="1" applyBorder="1" applyAlignment="1">
      <alignment/>
    </xf>
    <xf numFmtId="0" fontId="9" fillId="0" borderId="22" xfId="0" applyFont="1" applyBorder="1" applyAlignment="1" applyProtection="1">
      <alignment/>
      <protection locked="0"/>
    </xf>
    <xf numFmtId="0" fontId="6" fillId="0" borderId="22" xfId="0" applyFont="1" applyBorder="1" applyAlignment="1" applyProtection="1">
      <alignment/>
      <protection locked="0"/>
    </xf>
    <xf numFmtId="0" fontId="6" fillId="0" borderId="22" xfId="0" applyFont="1" applyBorder="1" applyAlignment="1" applyProtection="1">
      <alignment vertical="center"/>
      <protection locked="0"/>
    </xf>
    <xf numFmtId="0" fontId="4" fillId="0" borderId="23" xfId="0" applyFont="1" applyBorder="1" applyAlignment="1" applyProtection="1">
      <alignment/>
      <protection locked="0"/>
    </xf>
    <xf numFmtId="49" fontId="4" fillId="0" borderId="22" xfId="0" applyNumberFormat="1" applyFont="1" applyBorder="1" applyAlignment="1" applyProtection="1">
      <alignment/>
      <protection locked="0"/>
    </xf>
    <xf numFmtId="49" fontId="0" fillId="0" borderId="0" xfId="0" applyNumberFormat="1" applyBorder="1" applyAlignment="1">
      <alignment/>
    </xf>
    <xf numFmtId="0" fontId="4" fillId="0" borderId="0" xfId="0" applyFont="1" applyAlignment="1" applyProtection="1">
      <alignment/>
      <protection/>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4" fontId="9" fillId="0" borderId="4" xfId="0" applyNumberFormat="1" applyFont="1" applyBorder="1" applyAlignment="1">
      <alignment horizontal="center" vertical="center"/>
    </xf>
    <xf numFmtId="0" fontId="9" fillId="0" borderId="6" xfId="0" applyFont="1" applyBorder="1" applyAlignment="1">
      <alignment horizontal="center" vertical="center"/>
    </xf>
    <xf numFmtId="4" fontId="9" fillId="0" borderId="3" xfId="0" applyNumberFormat="1" applyFont="1" applyBorder="1" applyAlignment="1" applyProtection="1">
      <alignment horizontal="center"/>
      <protection locked="0"/>
    </xf>
    <xf numFmtId="0" fontId="32" fillId="0" borderId="24" xfId="0" applyFont="1" applyBorder="1" applyAlignment="1" applyProtection="1">
      <alignment horizontal="left"/>
      <protection/>
    </xf>
    <xf numFmtId="0" fontId="32" fillId="0" borderId="24" xfId="0" applyFont="1" applyBorder="1" applyAlignment="1" applyProtection="1">
      <alignment horizontal="center"/>
      <protection/>
    </xf>
    <xf numFmtId="4" fontId="9" fillId="0" borderId="3" xfId="0" applyNumberFormat="1" applyFont="1" applyBorder="1" applyAlignment="1">
      <alignment horizontal="center"/>
    </xf>
    <xf numFmtId="4" fontId="9" fillId="0" borderId="3" xfId="0" applyNumberFormat="1" applyFont="1" applyBorder="1" applyAlignment="1" applyProtection="1">
      <alignment horizontal="center"/>
      <protection/>
    </xf>
    <xf numFmtId="0" fontId="9" fillId="0" borderId="3" xfId="0" applyFont="1" applyBorder="1" applyAlignment="1" applyProtection="1">
      <alignment horizontal="center"/>
      <protection/>
    </xf>
    <xf numFmtId="2" fontId="9" fillId="0" borderId="3" xfId="0" applyNumberFormat="1" applyFont="1" applyBorder="1" applyAlignment="1" applyProtection="1">
      <alignment horizontal="center"/>
      <protection/>
    </xf>
    <xf numFmtId="0" fontId="34" fillId="0" borderId="0" xfId="0" applyFont="1" applyAlignment="1">
      <alignment vertical="top" wrapText="1"/>
    </xf>
    <xf numFmtId="0" fontId="0" fillId="0" borderId="0" xfId="0" applyAlignment="1">
      <alignment vertical="top" wrapText="1"/>
    </xf>
    <xf numFmtId="176" fontId="0" fillId="0" borderId="0" xfId="0" applyNumberFormat="1" applyAlignment="1" applyProtection="1">
      <alignment/>
      <protection locked="0"/>
    </xf>
    <xf numFmtId="0" fontId="24" fillId="0" borderId="0" xfId="0" applyFont="1" applyAlignment="1">
      <alignment horizontal="center"/>
    </xf>
    <xf numFmtId="0" fontId="9" fillId="0" borderId="3" xfId="0" applyFont="1" applyBorder="1" applyAlignment="1" applyProtection="1">
      <alignment horizontal="center"/>
      <protection locked="0"/>
    </xf>
    <xf numFmtId="4" fontId="9" fillId="0" borderId="7" xfId="0" applyNumberFormat="1" applyFont="1" applyBorder="1" applyAlignment="1">
      <alignment horizontal="center" vertical="center"/>
    </xf>
    <xf numFmtId="4" fontId="9" fillId="0" borderId="8" xfId="0" applyNumberFormat="1" applyFont="1" applyBorder="1" applyAlignment="1">
      <alignment horizontal="center" vertical="center"/>
    </xf>
    <xf numFmtId="4" fontId="9" fillId="0" borderId="3" xfId="0" applyNumberFormat="1" applyFont="1" applyBorder="1" applyAlignment="1">
      <alignment horizontal="center" vertical="center"/>
    </xf>
    <xf numFmtId="0" fontId="0" fillId="0" borderId="0" xfId="0" applyAlignment="1" applyProtection="1">
      <alignment/>
      <protection/>
    </xf>
    <xf numFmtId="174" fontId="9" fillId="0" borderId="3" xfId="0" applyNumberFormat="1" applyFont="1" applyBorder="1" applyAlignment="1" applyProtection="1">
      <alignment horizontal="center"/>
      <protection locked="0"/>
    </xf>
    <xf numFmtId="0" fontId="0" fillId="0" borderId="0" xfId="0" applyFont="1" applyAlignment="1">
      <alignment horizontal="right"/>
    </xf>
    <xf numFmtId="0" fontId="0" fillId="0" borderId="0" xfId="0" applyAlignment="1">
      <alignment horizontal="center"/>
    </xf>
    <xf numFmtId="0" fontId="1" fillId="0" borderId="0" xfId="0" applyFont="1" applyAlignment="1">
      <alignment/>
    </xf>
    <xf numFmtId="4" fontId="9" fillId="0" borderId="25" xfId="0" applyNumberFormat="1" applyFont="1" applyBorder="1" applyAlignment="1" applyProtection="1">
      <alignment horizontal="center"/>
      <protection locked="0"/>
    </xf>
    <xf numFmtId="0" fontId="33" fillId="0" borderId="0" xfId="0" applyFont="1" applyAlignment="1" applyProtection="1">
      <alignment horizontal="right"/>
      <protection/>
    </xf>
    <xf numFmtId="0" fontId="0" fillId="0" borderId="0" xfId="0" applyAlignment="1">
      <alignment/>
    </xf>
    <xf numFmtId="3" fontId="4" fillId="0" borderId="7" xfId="0" applyNumberFormat="1" applyFont="1" applyBorder="1" applyAlignment="1">
      <alignment/>
    </xf>
    <xf numFmtId="0" fontId="22" fillId="0" borderId="0" xfId="15" applyAlignment="1">
      <alignment/>
    </xf>
    <xf numFmtId="3" fontId="9" fillId="0" borderId="3" xfId="0" applyNumberFormat="1" applyFont="1" applyBorder="1" applyAlignment="1" applyProtection="1">
      <alignment/>
      <protection/>
    </xf>
    <xf numFmtId="0" fontId="9" fillId="0" borderId="3" xfId="0" applyFont="1" applyBorder="1" applyAlignment="1" applyProtection="1">
      <alignment/>
      <protection/>
    </xf>
    <xf numFmtId="0" fontId="0" fillId="0" borderId="3" xfId="0" applyNumberFormat="1" applyFont="1" applyBorder="1" applyAlignment="1" applyProtection="1">
      <alignment/>
      <protection/>
    </xf>
    <xf numFmtId="0" fontId="1" fillId="0" borderId="3" xfId="0" applyFont="1" applyBorder="1" applyAlignment="1" applyProtection="1">
      <alignment/>
      <protection/>
    </xf>
    <xf numFmtId="0" fontId="0" fillId="0" borderId="3" xfId="0" applyFont="1" applyBorder="1" applyAlignment="1" applyProtection="1">
      <alignment/>
      <protection locked="0"/>
    </xf>
    <xf numFmtId="0" fontId="1" fillId="0" borderId="3" xfId="0" applyFont="1" applyBorder="1" applyAlignment="1" applyProtection="1">
      <alignment/>
      <protection locked="0"/>
    </xf>
    <xf numFmtId="3" fontId="9" fillId="0" borderId="3" xfId="0" applyNumberFormat="1" applyFont="1" applyBorder="1" applyAlignment="1" applyProtection="1">
      <alignment/>
      <protection locked="0"/>
    </xf>
    <xf numFmtId="0" fontId="9" fillId="0" borderId="3" xfId="0" applyFont="1" applyBorder="1" applyAlignment="1" applyProtection="1">
      <alignment/>
      <protection locked="0"/>
    </xf>
    <xf numFmtId="0" fontId="9" fillId="0" borderId="3" xfId="0" applyFont="1" applyBorder="1" applyAlignment="1">
      <alignment horizontal="center"/>
    </xf>
    <xf numFmtId="0" fontId="4" fillId="0" borderId="7" xfId="0" applyFont="1" applyBorder="1" applyAlignment="1" applyProtection="1">
      <alignment horizontal="center"/>
      <protection/>
    </xf>
    <xf numFmtId="0" fontId="4" fillId="0" borderId="7" xfId="0" applyFont="1" applyBorder="1" applyAlignment="1" applyProtection="1">
      <alignment horizontal="center"/>
      <protection/>
    </xf>
    <xf numFmtId="0" fontId="0" fillId="0" borderId="7" xfId="0" applyBorder="1" applyAlignment="1" applyProtection="1">
      <alignment horizontal="center"/>
      <protection/>
    </xf>
    <xf numFmtId="2" fontId="9" fillId="0" borderId="3" xfId="0" applyNumberFormat="1" applyFont="1" applyBorder="1" applyAlignment="1">
      <alignment horizontal="center"/>
    </xf>
    <xf numFmtId="0" fontId="0" fillId="0" borderId="0" xfId="0" applyAlignment="1">
      <alignment horizontal="left"/>
    </xf>
    <xf numFmtId="176" fontId="0" fillId="0" borderId="0" xfId="0" applyNumberFormat="1" applyAlignment="1">
      <alignment/>
    </xf>
    <xf numFmtId="2" fontId="9" fillId="0" borderId="3" xfId="0" applyNumberFormat="1" applyFont="1" applyBorder="1" applyAlignment="1" applyProtection="1">
      <alignment horizontal="center"/>
      <protection locked="0"/>
    </xf>
    <xf numFmtId="0" fontId="19" fillId="0" borderId="0" xfId="0" applyFont="1" applyAlignment="1">
      <alignment horizontal="center"/>
    </xf>
    <xf numFmtId="0" fontId="0" fillId="0" borderId="0" xfId="0" applyBorder="1" applyAlignment="1">
      <alignment horizontal="center"/>
    </xf>
    <xf numFmtId="0" fontId="28" fillId="0" borderId="0" xfId="0" applyFont="1" applyAlignment="1">
      <alignment/>
    </xf>
    <xf numFmtId="0" fontId="25" fillId="0" borderId="0" xfId="15" applyFont="1" applyAlignment="1">
      <alignment horizontal="center"/>
    </xf>
    <xf numFmtId="0" fontId="7" fillId="0" borderId="0" xfId="0" applyFont="1" applyAlignment="1">
      <alignment/>
    </xf>
    <xf numFmtId="0" fontId="36" fillId="0" borderId="0" xfId="0" applyFont="1" applyAlignment="1" applyProtection="1">
      <alignment/>
      <protection hidden="1"/>
    </xf>
    <xf numFmtId="179" fontId="0" fillId="0" borderId="25" xfId="0" applyNumberFormat="1" applyBorder="1" applyAlignment="1" applyProtection="1">
      <alignment/>
      <protection locked="0"/>
    </xf>
    <xf numFmtId="0" fontId="0" fillId="0" borderId="3" xfId="0" applyBorder="1" applyAlignment="1" applyProtection="1">
      <alignment horizontal="left" shrinkToFit="1"/>
      <protection locked="0"/>
    </xf>
    <xf numFmtId="0" fontId="0" fillId="0" borderId="3" xfId="0" applyBorder="1" applyAlignment="1" applyProtection="1">
      <alignment shrinkToFit="1"/>
      <protection locked="0"/>
    </xf>
    <xf numFmtId="0" fontId="0" fillId="0" borderId="3" xfId="0" applyBorder="1" applyAlignment="1" applyProtection="1">
      <alignment horizontal="center" shrinkToFi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center"/>
    </xf>
    <xf numFmtId="0" fontId="4" fillId="0" borderId="25" xfId="0" applyFont="1" applyBorder="1" applyAlignment="1">
      <alignment horizontal="center"/>
    </xf>
    <xf numFmtId="0" fontId="4" fillId="0" borderId="27" xfId="0" applyFont="1" applyBorder="1" applyAlignment="1">
      <alignment horizontal="center"/>
    </xf>
    <xf numFmtId="0" fontId="1" fillId="0" borderId="0" xfId="0" applyFont="1" applyBorder="1" applyAlignment="1">
      <alignment horizontal="center" vertical="center" textRotation="9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177" fontId="7" fillId="0" borderId="7" xfId="0" applyNumberFormat="1" applyFont="1" applyBorder="1" applyAlignment="1" applyProtection="1">
      <alignment horizontal="center" vertical="center"/>
      <protection locked="0"/>
    </xf>
    <xf numFmtId="20" fontId="7" fillId="0" borderId="7"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177" fontId="7" fillId="0" borderId="0" xfId="0" applyNumberFormat="1" applyFont="1" applyBorder="1" applyAlignment="1" applyProtection="1">
      <alignment horizontal="center"/>
      <protection locked="0"/>
    </xf>
    <xf numFmtId="20" fontId="7" fillId="0" borderId="0" xfId="0" applyNumberFormat="1" applyFont="1" applyBorder="1" applyAlignment="1" applyProtection="1">
      <alignment horizontal="center" vertical="center"/>
      <protection locked="0"/>
    </xf>
    <xf numFmtId="177" fontId="7" fillId="0" borderId="3" xfId="0" applyNumberFormat="1" applyFont="1" applyBorder="1" applyAlignment="1" applyProtection="1">
      <alignment horizontal="center" vertical="center"/>
      <protection locked="0"/>
    </xf>
    <xf numFmtId="177" fontId="7" fillId="0" borderId="0"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17" fillId="0" borderId="7" xfId="0" applyFont="1" applyBorder="1" applyAlignment="1">
      <alignment horizontal="center"/>
    </xf>
    <xf numFmtId="3" fontId="6" fillId="0" borderId="24" xfId="0" applyNumberFormat="1" applyFont="1" applyBorder="1" applyAlignment="1" applyProtection="1">
      <alignment horizontal="center"/>
      <protection/>
    </xf>
    <xf numFmtId="0" fontId="5" fillId="0" borderId="24" xfId="0" applyFont="1" applyBorder="1" applyAlignment="1" applyProtection="1">
      <alignment shrinkToFit="1"/>
      <protection locked="0"/>
    </xf>
    <xf numFmtId="0" fontId="17"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24" xfId="0" applyFont="1" applyBorder="1" applyAlignment="1" applyProtection="1">
      <alignment shrinkToFit="1"/>
      <protection locked="0"/>
    </xf>
    <xf numFmtId="0" fontId="0" fillId="0" borderId="24" xfId="0" applyBorder="1" applyAlignment="1" applyProtection="1">
      <alignment shrinkToFit="1"/>
      <protection locked="0"/>
    </xf>
    <xf numFmtId="0" fontId="17" fillId="0" borderId="7" xfId="0" applyFont="1" applyBorder="1" applyAlignment="1">
      <alignment horizontal="center"/>
    </xf>
    <xf numFmtId="0" fontId="17" fillId="0" borderId="25" xfId="0" applyFont="1" applyBorder="1" applyAlignment="1">
      <alignment horizontal="center"/>
    </xf>
    <xf numFmtId="0" fontId="0" fillId="0" borderId="25" xfId="0" applyBorder="1" applyAlignment="1">
      <alignment horizontal="center"/>
    </xf>
    <xf numFmtId="0" fontId="39" fillId="0" borderId="7" xfId="15" applyFont="1" applyBorder="1" applyAlignment="1">
      <alignment/>
    </xf>
    <xf numFmtId="3" fontId="7" fillId="0" borderId="11" xfId="0" applyNumberFormat="1" applyFont="1" applyBorder="1" applyAlignment="1" applyProtection="1">
      <alignment horizontal="center"/>
      <protection/>
    </xf>
    <xf numFmtId="0" fontId="7" fillId="0" borderId="11" xfId="0" applyFont="1" applyBorder="1" applyAlignment="1" applyProtection="1">
      <alignment horizontal="center"/>
      <protection/>
    </xf>
    <xf numFmtId="4" fontId="7" fillId="0" borderId="11" xfId="0" applyNumberFormat="1" applyFont="1" applyBorder="1" applyAlignment="1" applyProtection="1">
      <alignment horizontal="center"/>
      <protection/>
    </xf>
    <xf numFmtId="4" fontId="2" fillId="0" borderId="11" xfId="0" applyNumberFormat="1" applyFont="1" applyBorder="1" applyAlignment="1" applyProtection="1">
      <alignment/>
      <protection/>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4" xfId="0" applyFont="1" applyBorder="1" applyAlignment="1" applyProtection="1">
      <alignment shrinkToFit="1"/>
      <protection locked="0"/>
    </xf>
    <xf numFmtId="3" fontId="7" fillId="0" borderId="28" xfId="0" applyNumberFormat="1" applyFont="1" applyBorder="1" applyAlignment="1" applyProtection="1">
      <alignment horizontal="center"/>
      <protection/>
    </xf>
    <xf numFmtId="0" fontId="7" fillId="0" borderId="28" xfId="0" applyFont="1" applyBorder="1" applyAlignment="1" applyProtection="1">
      <alignment horizontal="center"/>
      <protection/>
    </xf>
    <xf numFmtId="4" fontId="7" fillId="0" borderId="28" xfId="0" applyNumberFormat="1" applyFont="1" applyBorder="1" applyAlignment="1" applyProtection="1">
      <alignment horizontal="center"/>
      <protection/>
    </xf>
    <xf numFmtId="4" fontId="7" fillId="0" borderId="28" xfId="0" applyNumberFormat="1" applyFont="1" applyBorder="1" applyAlignment="1" applyProtection="1">
      <alignment/>
      <protection/>
    </xf>
    <xf numFmtId="4" fontId="2" fillId="0" borderId="28" xfId="0" applyNumberFormat="1" applyFont="1" applyBorder="1" applyAlignment="1" applyProtection="1">
      <alignment/>
      <protection/>
    </xf>
    <xf numFmtId="0" fontId="7" fillId="0" borderId="0" xfId="0" applyFont="1" applyBorder="1" applyAlignment="1" applyProtection="1">
      <alignment horizontal="left"/>
      <protection locked="0"/>
    </xf>
    <xf numFmtId="0" fontId="4" fillId="0" borderId="5" xfId="0" applyFont="1" applyBorder="1" applyAlignment="1" applyProtection="1">
      <alignment/>
      <protection locked="0"/>
    </xf>
    <xf numFmtId="49" fontId="7" fillId="0" borderId="28" xfId="0" applyNumberFormat="1" applyFont="1" applyBorder="1" applyAlignment="1" applyProtection="1">
      <alignment horizontal="center"/>
      <protection/>
    </xf>
    <xf numFmtId="0" fontId="7" fillId="0" borderId="23" xfId="0" applyFont="1" applyBorder="1" applyAlignment="1" applyProtection="1">
      <alignment horizontal="center"/>
      <protection locked="0"/>
    </xf>
    <xf numFmtId="49" fontId="4" fillId="0" borderId="7" xfId="0" applyNumberFormat="1" applyFont="1" applyBorder="1" applyAlignment="1">
      <alignment horizontal="right"/>
    </xf>
    <xf numFmtId="0" fontId="0" fillId="0" borderId="7" xfId="0" applyBorder="1" applyAlignment="1">
      <alignment/>
    </xf>
    <xf numFmtId="4" fontId="2" fillId="0" borderId="3" xfId="0" applyNumberFormat="1" applyFont="1" applyBorder="1" applyAlignment="1" applyProtection="1">
      <alignment/>
      <protection/>
    </xf>
    <xf numFmtId="0" fontId="7" fillId="0" borderId="11" xfId="0" applyFont="1" applyBorder="1" applyAlignment="1" applyProtection="1">
      <alignment/>
      <protection/>
    </xf>
    <xf numFmtId="0" fontId="4" fillId="0" borderId="11" xfId="0" applyFont="1" applyBorder="1" applyAlignment="1" applyProtection="1">
      <alignment/>
      <protection locked="0"/>
    </xf>
    <xf numFmtId="4" fontId="7" fillId="0" borderId="10" xfId="0" applyNumberFormat="1" applyFont="1" applyBorder="1" applyAlignment="1" applyProtection="1">
      <alignment/>
      <protection/>
    </xf>
    <xf numFmtId="0" fontId="7" fillId="0" borderId="10" xfId="0" applyFont="1" applyBorder="1" applyAlignment="1" applyProtection="1">
      <alignment/>
      <protection/>
    </xf>
    <xf numFmtId="15" fontId="7" fillId="0" borderId="28" xfId="0" applyNumberFormat="1" applyFont="1" applyBorder="1" applyAlignment="1" applyProtection="1">
      <alignment horizontal="center"/>
      <protection/>
    </xf>
    <xf numFmtId="15" fontId="4" fillId="0" borderId="28" xfId="0" applyNumberFormat="1" applyFont="1" applyBorder="1" applyAlignment="1">
      <alignment horizontal="left"/>
    </xf>
    <xf numFmtId="0" fontId="4" fillId="0" borderId="28" xfId="0" applyFont="1" applyBorder="1" applyAlignment="1">
      <alignment/>
    </xf>
    <xf numFmtId="0" fontId="7" fillId="0" borderId="28" xfId="0" applyFont="1" applyBorder="1" applyAlignment="1" applyProtection="1">
      <alignment horizontal="center"/>
      <protection locked="0"/>
    </xf>
    <xf numFmtId="4" fontId="7" fillId="0" borderId="11" xfId="0" applyNumberFormat="1" applyFont="1" applyBorder="1" applyAlignment="1" applyProtection="1">
      <alignment/>
      <protection/>
    </xf>
    <xf numFmtId="4" fontId="9" fillId="0" borderId="23" xfId="0" applyNumberFormat="1" applyFont="1" applyBorder="1" applyAlignment="1" applyProtection="1">
      <alignment/>
      <protection/>
    </xf>
    <xf numFmtId="0" fontId="2" fillId="0" borderId="10" xfId="0" applyFont="1" applyBorder="1" applyAlignment="1" applyProtection="1">
      <alignment/>
      <protection locked="0"/>
    </xf>
    <xf numFmtId="0" fontId="2" fillId="0" borderId="10" xfId="0" applyFont="1" applyBorder="1" applyAlignment="1" applyProtection="1">
      <alignment shrinkToFit="1"/>
      <protection locked="0"/>
    </xf>
    <xf numFmtId="0" fontId="2" fillId="0" borderId="11" xfId="0" applyFont="1" applyBorder="1" applyAlignment="1" applyProtection="1">
      <alignment horizontal="center" shrinkToFit="1"/>
      <protection locked="0"/>
    </xf>
    <xf numFmtId="0" fontId="0" fillId="0" borderId="11" xfId="0" applyBorder="1" applyAlignment="1" applyProtection="1">
      <alignment shrinkToFit="1"/>
      <protection locked="0"/>
    </xf>
    <xf numFmtId="0" fontId="7" fillId="0" borderId="11" xfId="0" applyFont="1" applyBorder="1" applyAlignment="1" applyProtection="1">
      <alignment horizontal="left" shrinkToFit="1"/>
      <protection locked="0"/>
    </xf>
    <xf numFmtId="0" fontId="0" fillId="0" borderId="11" xfId="0" applyBorder="1" applyAlignment="1" applyProtection="1">
      <alignment horizontal="left" shrinkToFit="1"/>
      <protection locked="0"/>
    </xf>
    <xf numFmtId="0" fontId="2" fillId="0" borderId="11" xfId="0" applyFont="1" applyBorder="1" applyAlignment="1" applyProtection="1">
      <alignment shrinkToFit="1"/>
      <protection locked="0"/>
    </xf>
    <xf numFmtId="0" fontId="8" fillId="0" borderId="3" xfId="0" applyFont="1" applyBorder="1" applyAlignment="1" applyProtection="1">
      <alignment horizontal="left" shrinkToFit="1"/>
      <protection locked="0"/>
    </xf>
    <xf numFmtId="179" fontId="0" fillId="0" borderId="3" xfId="0" applyNumberFormat="1" applyBorder="1" applyAlignment="1" applyProtection="1">
      <alignment shrinkToFit="1"/>
      <protection locked="0"/>
    </xf>
    <xf numFmtId="0" fontId="2" fillId="0" borderId="0" xfId="0" applyFont="1" applyAlignment="1">
      <alignment horizontal="center" textRotation="90"/>
    </xf>
    <xf numFmtId="0" fontId="2" fillId="0" borderId="0" xfId="0" applyFont="1" applyAlignment="1">
      <alignment horizontal="center"/>
    </xf>
    <xf numFmtId="179" fontId="0" fillId="0" borderId="25" xfId="0" applyNumberFormat="1" applyBorder="1" applyAlignment="1" applyProtection="1">
      <alignment shrinkToFit="1"/>
      <protection locked="0"/>
    </xf>
    <xf numFmtId="4" fontId="0" fillId="0" borderId="0" xfId="0" applyNumberFormat="1" applyAlignment="1" applyProtection="1">
      <alignment/>
      <protection/>
    </xf>
    <xf numFmtId="2" fontId="0" fillId="0" borderId="0" xfId="0" applyNumberFormat="1" applyAlignment="1" applyProtection="1">
      <alignment/>
      <protection/>
    </xf>
    <xf numFmtId="0" fontId="4" fillId="0" borderId="3" xfId="0" applyFont="1" applyBorder="1" applyAlignment="1" applyProtection="1">
      <alignment shrinkToFit="1"/>
      <protection locked="0"/>
    </xf>
    <xf numFmtId="0" fontId="0" fillId="0" borderId="1" xfId="0" applyFont="1" applyBorder="1" applyAlignment="1">
      <alignment horizontal="left"/>
    </xf>
    <xf numFmtId="0" fontId="0" fillId="0" borderId="0" xfId="0" applyBorder="1" applyAlignment="1">
      <alignment/>
    </xf>
    <xf numFmtId="0" fontId="17" fillId="0" borderId="6" xfId="0" applyFont="1" applyBorder="1" applyAlignment="1" applyProtection="1">
      <alignment vertical="justify" shrinkToFit="1"/>
      <protection locked="0"/>
    </xf>
    <xf numFmtId="0" fontId="17" fillId="0" borderId="7" xfId="0" applyFont="1" applyBorder="1" applyAlignment="1" applyProtection="1">
      <alignment vertical="justify" shrinkToFit="1"/>
      <protection locked="0"/>
    </xf>
    <xf numFmtId="0" fontId="17" fillId="0" borderId="8" xfId="0" applyFont="1" applyBorder="1" applyAlignment="1" applyProtection="1">
      <alignment vertical="justify" shrinkToFit="1"/>
      <protection locked="0"/>
    </xf>
    <xf numFmtId="0" fontId="17" fillId="0" borderId="2" xfId="0" applyFont="1" applyBorder="1" applyAlignment="1" applyProtection="1">
      <alignment vertical="justify" shrinkToFit="1"/>
      <protection locked="0"/>
    </xf>
    <xf numFmtId="0" fontId="17" fillId="0" borderId="3" xfId="0" applyFont="1" applyBorder="1" applyAlignment="1" applyProtection="1">
      <alignment vertical="justify" shrinkToFit="1"/>
      <protection locked="0"/>
    </xf>
    <xf numFmtId="0" fontId="17" fillId="0" borderId="4" xfId="0" applyFont="1" applyBorder="1" applyAlignment="1" applyProtection="1">
      <alignment vertical="justify" shrinkToFit="1"/>
      <protection locked="0"/>
    </xf>
    <xf numFmtId="0" fontId="2" fillId="0" borderId="11" xfId="0" applyFont="1" applyBorder="1" applyAlignment="1" applyProtection="1">
      <alignment horizontal="center"/>
      <protection locked="0"/>
    </xf>
    <xf numFmtId="0" fontId="0" fillId="0" borderId="11" xfId="0" applyBorder="1" applyAlignment="1" applyProtection="1">
      <alignment/>
      <protection locked="0"/>
    </xf>
    <xf numFmtId="0" fontId="7" fillId="0" borderId="11" xfId="0" applyFont="1" applyBorder="1" applyAlignment="1" applyProtection="1">
      <alignment horizontal="left"/>
      <protection locked="0"/>
    </xf>
    <xf numFmtId="0" fontId="0" fillId="0" borderId="11" xfId="0" applyBorder="1" applyAlignment="1" applyProtection="1">
      <alignment horizontal="left"/>
      <protection locked="0"/>
    </xf>
    <xf numFmtId="0" fontId="2" fillId="0" borderId="0" xfId="0" applyFont="1" applyBorder="1" applyAlignment="1" applyProtection="1">
      <alignment/>
      <protection locked="0"/>
    </xf>
    <xf numFmtId="0" fontId="2" fillId="0" borderId="11" xfId="0" applyFont="1" applyBorder="1" applyAlignment="1" applyProtection="1">
      <alignment/>
      <protection locked="0"/>
    </xf>
    <xf numFmtId="0" fontId="4" fillId="0" borderId="24" xfId="0" applyFont="1" applyBorder="1" applyAlignment="1" applyProtection="1">
      <alignment/>
      <protection locked="0"/>
    </xf>
    <xf numFmtId="49" fontId="2" fillId="0" borderId="11" xfId="0" applyNumberFormat="1" applyFont="1" applyBorder="1" applyAlignment="1" applyProtection="1">
      <alignment/>
      <protection locked="0"/>
    </xf>
    <xf numFmtId="0" fontId="7" fillId="0" borderId="11" xfId="0" applyFont="1" applyBorder="1" applyAlignment="1" applyProtection="1">
      <alignment shrinkToFit="1"/>
      <protection locked="0"/>
    </xf>
    <xf numFmtId="0" fontId="4" fillId="0" borderId="28" xfId="0" applyFont="1" applyBorder="1" applyAlignment="1" applyProtection="1">
      <alignment/>
      <protection locked="0"/>
    </xf>
    <xf numFmtId="0" fontId="0" fillId="0" borderId="28" xfId="0" applyBorder="1" applyAlignment="1" applyProtection="1">
      <alignment/>
      <protection locked="0"/>
    </xf>
    <xf numFmtId="0" fontId="8" fillId="0" borderId="28" xfId="0" applyFont="1" applyBorder="1" applyAlignment="1" applyProtection="1">
      <alignment shrinkToFi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Jgastos!A1" /><Relationship Id="rId2" Type="http://schemas.openxmlformats.org/officeDocument/2006/relationships/hyperlink" Target="#Jgastos!A1" /><Relationship Id="rId3" Type="http://schemas.openxmlformats.org/officeDocument/2006/relationships/image" Target="../media/image1.png" /><Relationship Id="rId4" Type="http://schemas.openxmlformats.org/officeDocument/2006/relationships/hyperlink" Target="http://www.guiacampsa.com/bienvenidoalinfinito/gcampsa/home/home.asp?Nivel=0&amp;userg=&amp;codIdioma=1" TargetMode="External" /><Relationship Id="rId5" Type="http://schemas.openxmlformats.org/officeDocument/2006/relationships/hyperlink" Target="#extranjero!A1" /></Relationships>
</file>

<file path=xl/drawings/_rels/drawing2.xml.rels><?xml version="1.0" encoding="utf-8" standalone="yes"?><Relationships xmlns="http://schemas.openxmlformats.org/package/2006/relationships"><Relationship Id="rId1"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hyperlink" Target="#Liquidaci&#243;n!A1" /></Relationships>
</file>

<file path=xl/drawings/_rels/drawing4.xml.rels><?xml version="1.0" encoding="utf-8" standalone="yes"?><Relationships xmlns="http://schemas.openxmlformats.org/package/2006/relationships"><Relationship Id="rId1" Type="http://schemas.openxmlformats.org/officeDocument/2006/relationships/hyperlink" Target="#Liquidaci&#243;n!A1" /><Relationship Id="rId2" Type="http://schemas.openxmlformats.org/officeDocument/2006/relationships/hyperlink" Target="http://www.ugr.es/~ofcontrolinterno/index_archivos/impresos.htm" TargetMode="Externa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4</xdr:row>
      <xdr:rowOff>19050</xdr:rowOff>
    </xdr:from>
    <xdr:to>
      <xdr:col>18</xdr:col>
      <xdr:colOff>47625</xdr:colOff>
      <xdr:row>5</xdr:row>
      <xdr:rowOff>9525</xdr:rowOff>
    </xdr:to>
    <xdr:sp>
      <xdr:nvSpPr>
        <xdr:cNvPr id="1" name="Rectangle 47">
          <a:hlinkClick r:id="rId1"/>
        </xdr:cNvPr>
        <xdr:cNvSpPr>
          <a:spLocks/>
        </xdr:cNvSpPr>
      </xdr:nvSpPr>
      <xdr:spPr>
        <a:xfrm>
          <a:off x="4638675" y="790575"/>
          <a:ext cx="552450" cy="152400"/>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Jgastos</a:t>
          </a:r>
        </a:p>
      </xdr:txBody>
    </xdr:sp>
    <xdr:clientData fPrintsWithSheet="0"/>
  </xdr:twoCellAnchor>
  <xdr:twoCellAnchor>
    <xdr:from>
      <xdr:col>15</xdr:col>
      <xdr:colOff>276225</xdr:colOff>
      <xdr:row>2</xdr:row>
      <xdr:rowOff>152400</xdr:rowOff>
    </xdr:from>
    <xdr:to>
      <xdr:col>18</xdr:col>
      <xdr:colOff>161925</xdr:colOff>
      <xdr:row>3</xdr:row>
      <xdr:rowOff>123825</xdr:rowOff>
    </xdr:to>
    <xdr:sp>
      <xdr:nvSpPr>
        <xdr:cNvPr id="2" name="Rectangle 50"/>
        <xdr:cNvSpPr>
          <a:spLocks/>
        </xdr:cNvSpPr>
      </xdr:nvSpPr>
      <xdr:spPr>
        <a:xfrm>
          <a:off x="4562475" y="600075"/>
          <a:ext cx="742950" cy="1333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solidFill>
                <a:srgbClr val="0000FF"/>
              </a:solidFill>
              <a:latin typeface="Arial"/>
              <a:ea typeface="Arial"/>
              <a:cs typeface="Arial"/>
            </a:rPr>
            <a:t>VOLVER A:</a:t>
          </a:r>
          <a:r>
            <a:rPr lang="en-US" cap="none" sz="1000" b="0" i="0" u="none" baseline="0">
              <a:solidFill>
                <a:srgbClr val="0000FF"/>
              </a:solidFill>
              <a:latin typeface="Arial"/>
              <a:ea typeface="Arial"/>
              <a:cs typeface="Arial"/>
            </a:rPr>
            <a:t> </a:t>
          </a:r>
        </a:p>
      </xdr:txBody>
    </xdr:sp>
    <xdr:clientData fPrintsWithSheet="0"/>
  </xdr:twoCellAnchor>
  <xdr:twoCellAnchor>
    <xdr:from>
      <xdr:col>5</xdr:col>
      <xdr:colOff>66675</xdr:colOff>
      <xdr:row>66</xdr:row>
      <xdr:rowOff>19050</xdr:rowOff>
    </xdr:from>
    <xdr:to>
      <xdr:col>7</xdr:col>
      <xdr:colOff>47625</xdr:colOff>
      <xdr:row>67</xdr:row>
      <xdr:rowOff>9525</xdr:rowOff>
    </xdr:to>
    <xdr:sp>
      <xdr:nvSpPr>
        <xdr:cNvPr id="3" name="Rectangle 52">
          <a:hlinkClick r:id="rId2"/>
        </xdr:cNvPr>
        <xdr:cNvSpPr>
          <a:spLocks/>
        </xdr:cNvSpPr>
      </xdr:nvSpPr>
      <xdr:spPr>
        <a:xfrm>
          <a:off x="1495425" y="9934575"/>
          <a:ext cx="552450" cy="152400"/>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Jgastos</a:t>
          </a:r>
        </a:p>
      </xdr:txBody>
    </xdr:sp>
    <xdr:clientData fPrintsWithSheet="0"/>
  </xdr:twoCellAnchor>
  <xdr:twoCellAnchor>
    <xdr:from>
      <xdr:col>5</xdr:col>
      <xdr:colOff>0</xdr:colOff>
      <xdr:row>65</xdr:row>
      <xdr:rowOff>9525</xdr:rowOff>
    </xdr:from>
    <xdr:to>
      <xdr:col>7</xdr:col>
      <xdr:colOff>171450</xdr:colOff>
      <xdr:row>65</xdr:row>
      <xdr:rowOff>142875</xdr:rowOff>
    </xdr:to>
    <xdr:sp>
      <xdr:nvSpPr>
        <xdr:cNvPr id="4" name="Rectangle 55"/>
        <xdr:cNvSpPr>
          <a:spLocks/>
        </xdr:cNvSpPr>
      </xdr:nvSpPr>
      <xdr:spPr>
        <a:xfrm>
          <a:off x="1428750" y="9763125"/>
          <a:ext cx="742950" cy="1333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900" b="0" i="0" u="none" baseline="0">
              <a:solidFill>
                <a:srgbClr val="0000FF"/>
              </a:solidFill>
              <a:latin typeface="Arial"/>
              <a:ea typeface="Arial"/>
              <a:cs typeface="Arial"/>
            </a:rPr>
            <a:t>VOLVER A:</a:t>
          </a:r>
          <a:r>
            <a:rPr lang="en-US" cap="none" sz="1000" b="0" i="0" u="none" baseline="0">
              <a:solidFill>
                <a:srgbClr val="0000FF"/>
              </a:solidFill>
              <a:latin typeface="Arial"/>
              <a:ea typeface="Arial"/>
              <a:cs typeface="Arial"/>
            </a:rPr>
            <a:t> </a:t>
          </a:r>
        </a:p>
      </xdr:txBody>
    </xdr:sp>
    <xdr:clientData fPrintsWithSheet="0"/>
  </xdr:twoCellAnchor>
  <xdr:twoCellAnchor editAs="oneCell">
    <xdr:from>
      <xdr:col>0</xdr:col>
      <xdr:colOff>247650</xdr:colOff>
      <xdr:row>0</xdr:row>
      <xdr:rowOff>47625</xdr:rowOff>
    </xdr:from>
    <xdr:to>
      <xdr:col>7</xdr:col>
      <xdr:colOff>209550</xdr:colOff>
      <xdr:row>3</xdr:row>
      <xdr:rowOff>57150</xdr:rowOff>
    </xdr:to>
    <xdr:pic>
      <xdr:nvPicPr>
        <xdr:cNvPr id="5" name="Picture 62"/>
        <xdr:cNvPicPr preferRelativeResize="1">
          <a:picLocks noChangeAspect="1"/>
        </xdr:cNvPicPr>
      </xdr:nvPicPr>
      <xdr:blipFill>
        <a:blip r:embed="rId3"/>
        <a:stretch>
          <a:fillRect/>
        </a:stretch>
      </xdr:blipFill>
      <xdr:spPr>
        <a:xfrm>
          <a:off x="247650" y="47625"/>
          <a:ext cx="1962150" cy="619125"/>
        </a:xfrm>
        <a:prstGeom prst="rect">
          <a:avLst/>
        </a:prstGeom>
        <a:noFill/>
        <a:ln w="9525" cmpd="sng">
          <a:noFill/>
        </a:ln>
      </xdr:spPr>
    </xdr:pic>
    <xdr:clientData/>
  </xdr:twoCellAnchor>
  <xdr:oneCellAnchor>
    <xdr:from>
      <xdr:col>0</xdr:col>
      <xdr:colOff>228600</xdr:colOff>
      <xdr:row>45</xdr:row>
      <xdr:rowOff>142875</xdr:rowOff>
    </xdr:from>
    <xdr:ext cx="2495550" cy="171450"/>
    <xdr:sp>
      <xdr:nvSpPr>
        <xdr:cNvPr id="6" name="TextBox 66">
          <a:hlinkClick r:id="rId4"/>
        </xdr:cNvPr>
        <xdr:cNvSpPr txBox="1">
          <a:spLocks noChangeArrowheads="1"/>
        </xdr:cNvSpPr>
      </xdr:nvSpPr>
      <xdr:spPr>
        <a:xfrm>
          <a:off x="228600" y="6877050"/>
          <a:ext cx="2495550" cy="171450"/>
        </a:xfrm>
        <a:prstGeom prst="rect">
          <a:avLst/>
        </a:prstGeom>
        <a:solidFill>
          <a:srgbClr val="3366FF"/>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Consulta de otros destinos (guia campsa)</a:t>
          </a:r>
        </a:p>
      </xdr:txBody>
    </xdr:sp>
    <xdr:clientData fPrintsWithSheet="0"/>
  </xdr:oneCellAnchor>
  <xdr:twoCellAnchor>
    <xdr:from>
      <xdr:col>2</xdr:col>
      <xdr:colOff>114300</xdr:colOff>
      <xdr:row>31</xdr:row>
      <xdr:rowOff>57150</xdr:rowOff>
    </xdr:from>
    <xdr:to>
      <xdr:col>7</xdr:col>
      <xdr:colOff>28575</xdr:colOff>
      <xdr:row>33</xdr:row>
      <xdr:rowOff>123825</xdr:rowOff>
    </xdr:to>
    <xdr:sp>
      <xdr:nvSpPr>
        <xdr:cNvPr id="7" name="Rectangle 67">
          <a:hlinkClick r:id="rId5"/>
        </xdr:cNvPr>
        <xdr:cNvSpPr>
          <a:spLocks/>
        </xdr:cNvSpPr>
      </xdr:nvSpPr>
      <xdr:spPr>
        <a:xfrm>
          <a:off x="685800" y="4800600"/>
          <a:ext cx="1343025" cy="323850"/>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Ir a dietas territorio extranjero</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104775</xdr:colOff>
      <xdr:row>1</xdr:row>
      <xdr:rowOff>152400</xdr:rowOff>
    </xdr:from>
    <xdr:ext cx="771525" cy="304800"/>
    <xdr:sp>
      <xdr:nvSpPr>
        <xdr:cNvPr id="1" name="TextBox 1">
          <a:hlinkClick r:id="rId1"/>
        </xdr:cNvPr>
        <xdr:cNvSpPr txBox="1">
          <a:spLocks noChangeArrowheads="1"/>
        </xdr:cNvSpPr>
      </xdr:nvSpPr>
      <xdr:spPr>
        <a:xfrm>
          <a:off x="4248150" y="314325"/>
          <a:ext cx="771525" cy="304800"/>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 A
INDICE</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542925</xdr:colOff>
      <xdr:row>11</xdr:row>
      <xdr:rowOff>19050</xdr:rowOff>
    </xdr:from>
    <xdr:ext cx="1533525" cy="200025"/>
    <xdr:sp>
      <xdr:nvSpPr>
        <xdr:cNvPr id="1" name="TextBox 2">
          <a:hlinkClick r:id="rId1"/>
        </xdr:cNvPr>
        <xdr:cNvSpPr txBox="1">
          <a:spLocks noChangeArrowheads="1"/>
        </xdr:cNvSpPr>
      </xdr:nvSpPr>
      <xdr:spPr>
        <a:xfrm>
          <a:off x="4552950" y="1800225"/>
          <a:ext cx="1533525" cy="200025"/>
        </a:xfrm>
        <a:prstGeom prst="rect">
          <a:avLst/>
        </a:prstGeom>
        <a:solidFill>
          <a:srgbClr val="3366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VOLVER A LIQUIDACIÓN</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32</xdr:row>
      <xdr:rowOff>9525</xdr:rowOff>
    </xdr:from>
    <xdr:to>
      <xdr:col>30</xdr:col>
      <xdr:colOff>76200</xdr:colOff>
      <xdr:row>32</xdr:row>
      <xdr:rowOff>152400</xdr:rowOff>
    </xdr:to>
    <xdr:sp>
      <xdr:nvSpPr>
        <xdr:cNvPr id="1" name="Rectangle 2">
          <a:hlinkClick r:id="rId1"/>
        </xdr:cNvPr>
        <xdr:cNvSpPr>
          <a:spLocks/>
        </xdr:cNvSpPr>
      </xdr:nvSpPr>
      <xdr:spPr>
        <a:xfrm>
          <a:off x="1628775" y="5038725"/>
          <a:ext cx="1905000" cy="14287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CUMPLIMENTAR LIQUIDACIÓN</a:t>
          </a:r>
        </a:p>
      </xdr:txBody>
    </xdr:sp>
    <xdr:clientData fPrintsWithSheet="0"/>
  </xdr:twoCellAnchor>
  <xdr:oneCellAnchor>
    <xdr:from>
      <xdr:col>6</xdr:col>
      <xdr:colOff>0</xdr:colOff>
      <xdr:row>8</xdr:row>
      <xdr:rowOff>95250</xdr:rowOff>
    </xdr:from>
    <xdr:ext cx="771525" cy="209550"/>
    <xdr:sp>
      <xdr:nvSpPr>
        <xdr:cNvPr id="2" name="TextBox 3">
          <a:hlinkClick r:id="rId2"/>
        </xdr:cNvPr>
        <xdr:cNvSpPr txBox="1">
          <a:spLocks noChangeArrowheads="1"/>
        </xdr:cNvSpPr>
      </xdr:nvSpPr>
      <xdr:spPr>
        <a:xfrm>
          <a:off x="666750" y="1543050"/>
          <a:ext cx="771525" cy="209550"/>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 </a:t>
          </a:r>
        </a:p>
      </xdr:txBody>
    </xdr:sp>
    <xdr:clientData fPrintsWithSheet="0"/>
  </xdr:oneCellAnchor>
  <xdr:twoCellAnchor>
    <xdr:from>
      <xdr:col>4</xdr:col>
      <xdr:colOff>28575</xdr:colOff>
      <xdr:row>76</xdr:row>
      <xdr:rowOff>123825</xdr:rowOff>
    </xdr:from>
    <xdr:to>
      <xdr:col>57</xdr:col>
      <xdr:colOff>28575</xdr:colOff>
      <xdr:row>137</xdr:row>
      <xdr:rowOff>152400</xdr:rowOff>
    </xdr:to>
    <xdr:sp>
      <xdr:nvSpPr>
        <xdr:cNvPr id="3" name="TextBox 4"/>
        <xdr:cNvSpPr txBox="1">
          <a:spLocks noChangeArrowheads="1"/>
        </xdr:cNvSpPr>
      </xdr:nvSpPr>
      <xdr:spPr>
        <a:xfrm>
          <a:off x="466725" y="10601325"/>
          <a:ext cx="6143625" cy="9915525"/>
        </a:xfrm>
        <a:prstGeom prst="rect">
          <a:avLst/>
        </a:prstGeom>
        <a:noFill/>
        <a:ln w="9525" cmpd="sng">
          <a:solidFill>
            <a:srgbClr val="000000"/>
          </a:solidFill>
          <a:headEnd type="none"/>
          <a:tailEnd type="none"/>
        </a:ln>
      </xdr:spPr>
      <xdr:txBody>
        <a:bodyPr vertOverflow="clip" wrap="square" lIns="198000" tIns="54000" rIns="198000" bIns="54000"/>
        <a:p>
          <a:pPr algn="just">
            <a:defRPr/>
          </a:pPr>
          <a:r>
            <a:rPr lang="en-US" cap="none" sz="700" b="1" i="0" u="none" baseline="0">
              <a:latin typeface="Arial"/>
              <a:ea typeface="Arial"/>
              <a:cs typeface="Arial"/>
            </a:rPr>
            <a:t>1. </a:t>
          </a:r>
          <a:r>
            <a:rPr lang="en-US" cap="none" sz="700" b="1" i="0" u="sng" baseline="0">
              <a:latin typeface="Arial"/>
              <a:ea typeface="Arial"/>
              <a:cs typeface="Arial"/>
            </a:rPr>
            <a:t>A cumplimentar por el/la interesado/a:</a:t>
          </a:r>
          <a:r>
            <a:rPr lang="en-US" cap="none" sz="700" b="0" i="0" u="none" baseline="0">
              <a:latin typeface="Arial"/>
              <a:ea typeface="Arial"/>
              <a:cs typeface="Arial"/>
            </a:rPr>
            <a:t>
- Datos personales (nombre, apellidos, N.I.F. y cargo)
- Declaración del itinerario realizado, con indicación de los días y horas de salida y llegada. En caso de ser la comisión en el extranjero, o parte en territorio nacional y parte en territorio extranjero, indicar las horas de salida y llegada de los vuelos, o la hora de salida y llegada a la frontera. Esta información es necesaria para determinar la cuantía de la dieta.
- Si el medio de locomoción es el vehículo propio indicar: marca, matrícula, kilómetros recorridos y justificación de su uso en vez del transporte público.
- Datos bancarios de la cuenta autorizada para  realizar la transferencia del importe de la liquidación. Si la transferencia es al extranjero indicar IBAN y código BIC o SWIFT.
- Firma de la declaración realizada con las cantidades que correspondan, según la documentación original aportada.
</a:t>
          </a:r>
          <a:r>
            <a:rPr lang="en-US" cap="none" sz="700" b="1" i="0" u="none" baseline="0">
              <a:latin typeface="Arial"/>
              <a:ea typeface="Arial"/>
              <a:cs typeface="Arial"/>
            </a:rPr>
            <a:t>2.</a:t>
          </a:r>
          <a:r>
            <a:rPr lang="en-US" cap="none" sz="700" b="0" i="0" u="none" baseline="0">
              <a:latin typeface="Arial"/>
              <a:ea typeface="Arial"/>
              <a:cs typeface="Arial"/>
            </a:rPr>
            <a:t> </a:t>
          </a:r>
          <a:r>
            <a:rPr lang="en-US" cap="none" sz="700" b="1" i="0" u="sng" baseline="0">
              <a:latin typeface="Arial"/>
              <a:ea typeface="Arial"/>
              <a:cs typeface="Arial"/>
            </a:rPr>
            <a:t>A cumplimentar por el/la Responsable del Centro de Gastos:</a:t>
          </a:r>
          <a:r>
            <a:rPr lang="en-US" cap="none" sz="700" b="0" i="0" u="none" baseline="0">
              <a:latin typeface="Arial"/>
              <a:ea typeface="Arial"/>
              <a:cs typeface="Arial"/>
            </a:rPr>
            <a:t>
- Firma la autorización de la indemnización correspondiente en los casos de  Justificación de gastos realizados en comisión de servicio o Bolsa de viajes.
</a:t>
          </a:r>
          <a:r>
            <a:rPr lang="en-US" cap="none" sz="700" b="1" i="0" u="none" baseline="0">
              <a:latin typeface="Arial"/>
              <a:ea typeface="Arial"/>
              <a:cs typeface="Arial"/>
            </a:rPr>
            <a:t>3.</a:t>
          </a:r>
          <a:r>
            <a:rPr lang="en-US" cap="none" sz="700" b="0" i="0" u="none" baseline="0">
              <a:latin typeface="Arial"/>
              <a:ea typeface="Arial"/>
              <a:cs typeface="Arial"/>
            </a:rPr>
            <a:t> </a:t>
          </a:r>
          <a:r>
            <a:rPr lang="en-US" cap="none" sz="700" b="1" i="0" u="sng" baseline="0">
              <a:latin typeface="Arial"/>
              <a:ea typeface="Arial"/>
              <a:cs typeface="Arial"/>
            </a:rPr>
            <a:t>A cumplimentar por el/la Secretario/a del Tribunal de tesis doctoral o por el/la Presidente/a del Tribunal de oposición</a:t>
          </a:r>
          <a:r>
            <a:rPr lang="en-US" cap="none" sz="700" b="0" i="0" u="none" baseline="0">
              <a:latin typeface="Arial"/>
              <a:ea typeface="Arial"/>
              <a:cs typeface="Arial"/>
            </a:rPr>
            <a:t>.
- Firma la certificación de ser ciertos los datos que figuran en la declaración realizada por el interesado.
</a:t>
          </a:r>
          <a:r>
            <a:rPr lang="en-US" cap="none" sz="700" b="1" i="0" u="none" baseline="0">
              <a:latin typeface="Arial"/>
              <a:ea typeface="Arial"/>
              <a:cs typeface="Arial"/>
            </a:rPr>
            <a:t>4. </a:t>
          </a:r>
          <a:r>
            <a:rPr lang="en-US" cap="none" sz="700" b="1" i="0" u="sng" baseline="0">
              <a:latin typeface="Arial"/>
              <a:ea typeface="Arial"/>
              <a:cs typeface="Arial"/>
            </a:rPr>
            <a:t>A cumplimentar por el/la responsable de la gestión económica correspondiente:</a:t>
          </a:r>
          <a:r>
            <a:rPr lang="en-US" cap="none" sz="700" b="0" i="0" u="none" baseline="0">
              <a:latin typeface="Arial"/>
              <a:ea typeface="Arial"/>
              <a:cs typeface="Arial"/>
            </a:rPr>
            <a:t>
a). Liquidación detallada de las cantidades que correspondan, según la documentación original aportada por el interesado correspondiente a:
     - Alojamiento. Teniendo en cuenta que éste importe será el importe que se justifique mediante factura del establecimiento hotelero o agencia de viajes, con los límites máximos indicados en el Manual Práctico (ver también Anexos  I y II de ésta Guía).
     - Manutención. Mirar cuantías en el Manual Práctico (ver también Anexos  I y II de esta Guía)
     - Locomoción. 
b). Datos del cuadro inferior izquierdo del impreso, en el que se indicará el código y nombre del centro de gastos donde se realizará el cargo del importe de la liquidación, así como la aplicación o aplicaciones presupuestaria/s que corresponda/n de entre las que se indican en el Anexo III.
c). La firma del/la responsable de gestión económica del Centro de Gastos reflejado indica la existencia de crédito suficiente en el día de la fecha.
</a:t>
          </a:r>
          <a:r>
            <a:rPr lang="en-US" cap="none" sz="700" b="1" i="0" u="none" baseline="0">
              <a:latin typeface="Arial"/>
              <a:ea typeface="Arial"/>
              <a:cs typeface="Arial"/>
            </a:rPr>
            <a:t>5. </a:t>
          </a:r>
          <a:r>
            <a:rPr lang="en-US" cap="none" sz="700" b="1" i="0" u="sng" baseline="0">
              <a:latin typeface="Arial"/>
              <a:ea typeface="Arial"/>
              <a:cs typeface="Arial"/>
            </a:rPr>
            <a:t>A cumplimentar por la Unidad de Atención Departamental, Facultad, Centro o Servicio que recoge y tramita la documentación al Servicio de Gestión Económico Financiera. </a:t>
          </a:r>
          <a:r>
            <a:rPr lang="en-US" cap="none" sz="700" b="0" i="0" u="none" baseline="0">
              <a:latin typeface="Arial"/>
              <a:ea typeface="Arial"/>
              <a:cs typeface="Arial"/>
            </a:rPr>
            <a:t>
Se indicará en el cuadro inferior derecho del impreso la fecha de recogida, tramitación o devolución según los casos.
</a:t>
          </a:r>
          <a:r>
            <a:rPr lang="en-US" cap="none" sz="700" b="1" i="0" u="sng" baseline="0">
              <a:latin typeface="Arial"/>
              <a:ea typeface="Arial"/>
              <a:cs typeface="Arial"/>
            </a:rPr>
            <a:t>
 Documentación a aportar, según los casos, de entre la que se indica a continuación:
</a:t>
          </a:r>
          <a:r>
            <a:rPr lang="en-US" cap="none" sz="700" b="1" i="0" u="none" baseline="0">
              <a:latin typeface="Arial"/>
              <a:ea typeface="Arial"/>
              <a:cs typeface="Arial"/>
            </a:rPr>
            <a:t>1.- </a:t>
          </a:r>
          <a:r>
            <a:rPr lang="en-US" cap="none" sz="700" b="0" i="0" u="none" baseline="0">
              <a:latin typeface="Arial"/>
              <a:ea typeface="Arial"/>
              <a:cs typeface="Arial"/>
            </a:rPr>
            <a:t>Factura del alojamiento hotelero donde se ha pernoctado. Dicha factura deberá incorporar el nombre o denominación completa, domicilio y código de identificación fiscal de la empresa; fechas correspondientes a los días en que se haya pernoctado, relación de los servicio prestados con sus respectivos importes, así como la especificación reglamentaria del IVA y que, en todo caso, deberá reflejar  la cuantía correspondiente al alojamiento.
</a:t>
          </a:r>
          <a:r>
            <a:rPr lang="en-US" cap="none" sz="700" b="1" i="0" u="none" baseline="0">
              <a:latin typeface="Arial"/>
              <a:ea typeface="Arial"/>
              <a:cs typeface="Arial"/>
            </a:rPr>
            <a:t>2.-</a:t>
          </a:r>
          <a:r>
            <a:rPr lang="en-US" cap="none" sz="700" b="0" i="0" u="none" baseline="0">
              <a:latin typeface="Arial"/>
              <a:ea typeface="Arial"/>
              <a:cs typeface="Arial"/>
            </a:rPr>
            <a:t> Factura de la agencia de viajes, cuando el alojamiento se haya  reservado a través de ésta.
</a:t>
          </a:r>
          <a:r>
            <a:rPr lang="en-US" cap="none" sz="700" b="1" i="0" u="none" baseline="0">
              <a:latin typeface="Arial"/>
              <a:ea typeface="Arial"/>
              <a:cs typeface="Arial"/>
            </a:rPr>
            <a:t>3.- </a:t>
          </a:r>
          <a:r>
            <a:rPr lang="en-US" cap="none" sz="700" b="0" i="0" u="none" baseline="0">
              <a:latin typeface="Arial"/>
              <a:ea typeface="Arial"/>
              <a:cs typeface="Arial"/>
            </a:rPr>
            <a:t>Recibos, facturas o contrato de alquiler de apartamentos, con el límite de los días que dure la comisión de servicio, donde figuren los datos fiscales necesarios para identificar al perceptor (nombre o razón social, documento nacional de identidad o número de identificación fiscal y domicilio).
</a:t>
          </a:r>
          <a:r>
            <a:rPr lang="en-US" cap="none" sz="700" b="1" i="0" u="none" baseline="0">
              <a:latin typeface="Arial"/>
              <a:ea typeface="Arial"/>
              <a:cs typeface="Arial"/>
            </a:rPr>
            <a:t>4.-</a:t>
          </a:r>
          <a:r>
            <a:rPr lang="en-US" cap="none" sz="700" b="0" i="0" u="none" baseline="0">
              <a:latin typeface="Arial"/>
              <a:ea typeface="Arial"/>
              <a:cs typeface="Arial"/>
            </a:rPr>
            <a:t> Billetes, o pasajes originales, de avión, ferrocarril, autobús o barco con indicación del itinerario, días y horas de ida y vuelta. Si el billete es electrónico o se ha adquirido a través de internet, se deberá imprimir el itinerario del viaje que deberá indicar el precio del mismo. Cuando el billete se haya adquirido a través de una Agencia de Viajes (y no sea electrónico) en la factura se incluirá el itinerario y el precio del mismo.  Junto al billete se entregarán los resguardos de las tarjetas de embarque o documento justificativo de haber realizado el viaje.
</a:t>
          </a:r>
          <a:r>
            <a:rPr lang="en-US" cap="none" sz="700" b="1" i="0" u="none" baseline="0">
              <a:latin typeface="Arial"/>
              <a:ea typeface="Arial"/>
              <a:cs typeface="Arial"/>
            </a:rPr>
            <a:t>5.- </a:t>
          </a:r>
          <a:r>
            <a:rPr lang="en-US" cap="none" sz="700" b="0" i="0" u="none" baseline="0">
              <a:latin typeface="Arial"/>
              <a:ea typeface="Arial"/>
              <a:cs typeface="Arial"/>
            </a:rPr>
            <a:t>Si los billetes se hubieran extraviado, deberá acompañarse una certificación de la correspondiente empresa de transportes  en la que se acredite el precio del billete o pasaje y la fecha de realización efectiva del viaje.
</a:t>
          </a:r>
          <a:r>
            <a:rPr lang="en-US" cap="none" sz="700" b="1" i="0" u="none" baseline="0">
              <a:latin typeface="Arial"/>
              <a:ea typeface="Arial"/>
              <a:cs typeface="Arial"/>
            </a:rPr>
            <a:t>6.-</a:t>
          </a:r>
          <a:r>
            <a:rPr lang="en-US" cap="none" sz="700" b="0" i="0" u="none" baseline="0">
              <a:latin typeface="Arial"/>
              <a:ea typeface="Arial"/>
              <a:cs typeface="Arial"/>
            </a:rPr>
            <a:t> Recibos del peaje abonado en las autopistas.
</a:t>
          </a:r>
          <a:r>
            <a:rPr lang="en-US" cap="none" sz="700" b="1" i="0" u="none" baseline="0">
              <a:latin typeface="Arial"/>
              <a:ea typeface="Arial"/>
              <a:cs typeface="Arial"/>
            </a:rPr>
            <a:t>7.- </a:t>
          </a:r>
          <a:r>
            <a:rPr lang="en-US" cap="none" sz="700" b="0" i="0" u="none" baseline="0">
              <a:latin typeface="Arial"/>
              <a:ea typeface="Arial"/>
              <a:cs typeface="Arial"/>
            </a:rPr>
            <a:t>Recibos o facturas de aparcamiento.
</a:t>
          </a:r>
          <a:r>
            <a:rPr lang="en-US" cap="none" sz="700" b="1" i="0" u="none" baseline="0">
              <a:latin typeface="Arial"/>
              <a:ea typeface="Arial"/>
              <a:cs typeface="Arial"/>
            </a:rPr>
            <a:t>8.- </a:t>
          </a:r>
          <a:r>
            <a:rPr lang="en-US" cap="none" sz="700" b="0" i="0" u="none" baseline="0">
              <a:latin typeface="Arial"/>
              <a:ea typeface="Arial"/>
              <a:cs typeface="Arial"/>
            </a:rPr>
            <a:t>Recibos o facturas de taxi, con indicación del recorrido realizado.
</a:t>
          </a:r>
          <a:r>
            <a:rPr lang="en-US" cap="none" sz="700" b="1" i="0" u="none" baseline="0">
              <a:latin typeface="Arial"/>
              <a:ea typeface="Arial"/>
              <a:cs typeface="Arial"/>
            </a:rPr>
            <a:t>9.- </a:t>
          </a:r>
          <a:r>
            <a:rPr lang="en-US" cap="none" sz="700" b="0" i="0" u="none" baseline="0">
              <a:latin typeface="Arial"/>
              <a:ea typeface="Arial"/>
              <a:cs typeface="Arial"/>
            </a:rPr>
            <a:t>Billete de transporte público usado para el desplazamiento dentro de las ciudades.
</a:t>
          </a:r>
          <a:r>
            <a:rPr lang="en-US" cap="none" sz="700" b="1" i="0" u="none" baseline="0">
              <a:latin typeface="Arial"/>
              <a:ea typeface="Arial"/>
              <a:cs typeface="Arial"/>
            </a:rPr>
            <a:t>10.- </a:t>
          </a:r>
          <a:r>
            <a:rPr lang="en-US" cap="none" sz="700" b="0" i="0" u="none" baseline="0">
              <a:latin typeface="Arial"/>
              <a:ea typeface="Arial"/>
              <a:cs typeface="Arial"/>
            </a:rPr>
            <a:t>Factura de los medios especiales de transporte utilizados, cuando hayan sido autorizados en la comisión el uso de estos medios. 
</a:t>
          </a:r>
          <a:r>
            <a:rPr lang="en-US" cap="none" sz="700" b="1" i="0" u="none" baseline="0">
              <a:latin typeface="Arial"/>
              <a:ea typeface="Arial"/>
              <a:cs typeface="Arial"/>
            </a:rPr>
            <a:t>11.-</a:t>
          </a:r>
          <a:r>
            <a:rPr lang="en-US" cap="none" sz="700" b="0" i="0" u="none" baseline="0">
              <a:latin typeface="Arial"/>
              <a:ea typeface="Arial"/>
              <a:cs typeface="Arial"/>
            </a:rPr>
            <a:t> Factura original expedida por la empresa de alquiler del vehículo cuando su uso haya sido autorizado por ser imprescindible para la realización de la comisión así como justificantes del coste de combustible consumido. 
</a:t>
          </a:r>
          <a:r>
            <a:rPr lang="en-US" cap="none" sz="700" b="1" i="0" u="none" baseline="0">
              <a:latin typeface="Arial"/>
              <a:ea typeface="Arial"/>
              <a:cs typeface="Arial"/>
            </a:rPr>
            <a:t>12.- </a:t>
          </a:r>
          <a:r>
            <a:rPr lang="en-US" cap="none" sz="700" b="0" i="0" u="none" baseline="0">
              <a:latin typeface="Arial"/>
              <a:ea typeface="Arial"/>
              <a:cs typeface="Arial"/>
            </a:rPr>
            <a:t>Cuando las facturas, billetes o recibos reseñados anteriormente vengan cuantificados en moneda extranjera se aportará alguno de los siguientes cambios de moneda al euro: 
  (a) Copia del tipo de cambio fijado por el Banco de España en la fecha de la rendición de la oportuna cuenta.
  (b) Copia del extracto bancario donde se indique el cargo efectuado y el cambio en moneda extranjera.
</a:t>
          </a:r>
          <a:r>
            <a:rPr lang="en-US" cap="none" sz="700" b="1" i="0" u="none" baseline="0">
              <a:latin typeface="Arial"/>
              <a:ea typeface="Arial"/>
              <a:cs typeface="Arial"/>
            </a:rPr>
            <a:t>13.-</a:t>
          </a:r>
          <a:r>
            <a:rPr lang="en-US" cap="none" sz="700" b="0" i="0" u="none" baseline="0">
              <a:latin typeface="Arial"/>
              <a:ea typeface="Arial"/>
              <a:cs typeface="Arial"/>
            </a:rPr>
            <a:t> Justificante de gastos extraordinarios de viaje al extranjero, como vacunas, visados y otros que sean necesarios para la entrada en el país de que se trate.</a:t>
          </a:r>
          <a:r>
            <a:rPr lang="en-US" cap="none" sz="700" b="1" i="0" u="none" baseline="0">
              <a:latin typeface="Arial"/>
              <a:ea typeface="Arial"/>
              <a:cs typeface="Arial"/>
            </a:rPr>
            <a:t>
</a:t>
          </a:r>
          <a:r>
            <a:rPr lang="en-US" cap="none" sz="700" b="0" i="0" u="none" baseline="0">
              <a:latin typeface="Arial"/>
              <a:ea typeface="Arial"/>
              <a:cs typeface="Arial"/>
            </a:rPr>
            <a:t>
</a:t>
          </a:r>
          <a:r>
            <a:rPr lang="en-US" cap="none" sz="700" b="1" i="0" u="sng" baseline="0">
              <a:latin typeface="Arial"/>
              <a:ea typeface="Arial"/>
              <a:cs typeface="Arial"/>
            </a:rPr>
            <a:t>Otra documentación a aportar:
</a:t>
          </a:r>
          <a:r>
            <a:rPr lang="en-US" cap="none" sz="700" b="1" i="0" u="none" baseline="0">
              <a:latin typeface="Arial"/>
              <a:ea typeface="Arial"/>
              <a:cs typeface="Arial"/>
            </a:rPr>
            <a:t>a)</a:t>
          </a:r>
          <a:r>
            <a:rPr lang="en-US" cap="none" sz="700" b="0" i="0" u="none" baseline="0">
              <a:latin typeface="Arial"/>
              <a:ea typeface="Arial"/>
              <a:cs typeface="Arial"/>
            </a:rPr>
            <a:t> Cuando se asista a cualquier congreso, seminario, jornada o actividad de carácter similar, tanto en territorio nacional como en el extranjero, y se genere gasto por alojamiento dentro de la oferta hotelera que la organización de estos eventos establezca para un mejor desarrollo de los mismos, se adjuntará alguna documentación que acredite y detalle la oferta hotelera acordada por la organización del respectivo evento.
</a:t>
          </a:r>
          <a:r>
            <a:rPr lang="en-US" cap="none" sz="700" b="1" i="0" u="none" baseline="0">
              <a:latin typeface="Arial"/>
              <a:ea typeface="Arial"/>
              <a:cs typeface="Arial"/>
            </a:rPr>
            <a:t>b)</a:t>
          </a:r>
          <a:r>
            <a:rPr lang="en-US" cap="none" sz="700" b="0" i="0" u="none" baseline="0">
              <a:latin typeface="Arial"/>
              <a:ea typeface="Arial"/>
              <a:cs typeface="Arial"/>
            </a:rPr>
            <a:t> En el caso de asistencia a congresos, jornadas o cursos deberá aportarse además, certificación acreditativa de la asistencia a los mismos. 
</a:t>
          </a:r>
          <a:r>
            <a:rPr lang="en-US" cap="none" sz="700" b="1" i="0" u="none" baseline="0">
              <a:latin typeface="Arial"/>
              <a:ea typeface="Arial"/>
              <a:cs typeface="Arial"/>
            </a:rPr>
            <a:t>c)</a:t>
          </a:r>
          <a:r>
            <a:rPr lang="en-US" cap="none" sz="700" b="0" i="0" u="none" baseline="0">
              <a:latin typeface="Arial"/>
              <a:ea typeface="Arial"/>
              <a:cs typeface="Arial"/>
            </a:rPr>
            <a:t> En su caso, copia de la composición del Tribunal que ha de juzgar la Tesis Doctoral.
</a:t>
          </a:r>
          <a:r>
            <a:rPr lang="en-US" cap="none" sz="700" b="1" i="0" u="none" baseline="0">
              <a:latin typeface="Arial"/>
              <a:ea typeface="Arial"/>
              <a:cs typeface="Arial"/>
            </a:rPr>
            <a:t>d)</a:t>
          </a:r>
          <a:r>
            <a:rPr lang="en-US" cap="none" sz="700" b="0" i="0" u="none" baseline="0">
              <a:latin typeface="Arial"/>
              <a:ea typeface="Arial"/>
              <a:cs typeface="Arial"/>
            </a:rPr>
            <a:t> Los miembros de la comunidad universitaria que reciban ayuda de la Junta de Andalucía para estancias de investigación aportarán copia de la comunicación realizada por el Servicio de Contabilidad y Presupuestos en la que se informa al interesado la cuantía de la ayuda concedida.
</a:t>
          </a:r>
          <a:r>
            <a:rPr lang="en-US" cap="none" sz="700" b="1" i="0" u="none" baseline="0">
              <a:latin typeface="Arial"/>
              <a:ea typeface="Arial"/>
              <a:cs typeface="Arial"/>
            </a:rPr>
            <a:t>e) </a:t>
          </a:r>
          <a:r>
            <a:rPr lang="en-US" cap="none" sz="700" b="0" i="0" u="none" baseline="0">
              <a:latin typeface="Arial"/>
              <a:ea typeface="Arial"/>
              <a:cs typeface="Arial"/>
            </a:rPr>
            <a:t>Los miembros de la comunidad universitaria que reciban ayuda del Plan Propio de Investigación de la UGR aportarán copia de la comunicación realizada por el Servicio de Investigación en la que se informa al interesado sobre la cuantía de la ayuda concedida y el concepto de la misma. 
</a:t>
          </a:r>
          <a:r>
            <a:rPr lang="en-US" cap="none" sz="700" b="1" i="0" u="none" baseline="0">
              <a:latin typeface="Arial"/>
              <a:ea typeface="Arial"/>
              <a:cs typeface="Arial"/>
            </a:rPr>
            <a:t>f)</a:t>
          </a:r>
          <a:r>
            <a:rPr lang="en-US" cap="none" sz="700" b="0" i="0" u="none" baseline="0">
              <a:latin typeface="Arial"/>
              <a:ea typeface="Arial"/>
              <a:cs typeface="Arial"/>
            </a:rPr>
            <a:t> Documento acreditativo de pertenecer al colectivo de personal becario o contratado de investigación, siempre que el interesado no aparezca en las bases de datos de la U.G.R. 
</a:t>
          </a:r>
          <a:r>
            <a:rPr lang="en-US" cap="none" sz="700" b="1" i="0" u="none" baseline="0">
              <a:latin typeface="Arial"/>
              <a:ea typeface="Arial"/>
              <a:cs typeface="Arial"/>
            </a:rPr>
            <a:t>g)</a:t>
          </a:r>
          <a:r>
            <a:rPr lang="en-US" cap="none" sz="700" b="0" i="0" u="none" baseline="0">
              <a:latin typeface="Arial"/>
              <a:ea typeface="Arial"/>
              <a:cs typeface="Arial"/>
            </a:rPr>
            <a:t> Cuando el interesado no figure en las bases de datos de la U.G.R, será requisito imprescindible la presentación de la fotocopia del D.N.I., del N.I.E. o del PASAPORTE. La referida presentación solamente será exigible a los miembros que no se le haya tramitado ninguna dieta con anterioridad.
</a:t>
          </a:r>
          <a:r>
            <a:rPr lang="en-US" cap="none" sz="700" b="1" i="0" u="none" baseline="0">
              <a:latin typeface="Arial"/>
              <a:ea typeface="Arial"/>
              <a:cs typeface="Arial"/>
            </a:rPr>
            <a:t>h) </a:t>
          </a:r>
          <a:r>
            <a:rPr lang="en-US" cap="none" sz="700" b="0" i="0" u="none" baseline="0">
              <a:latin typeface="Arial"/>
              <a:ea typeface="Arial"/>
              <a:cs typeface="Arial"/>
            </a:rPr>
            <a:t>JUSTIFICANTE DE GASTO y de IMPUTACIÓN DEL GASTO efectuada,  en la aplicación informática de gestión económica cuando:
     I) El abono de los gastos vayan con cargo al Capítulo VI del presupuesto del centro de gastos.
    II) Se haya solicitado anticipo de los gastos con cargo al Capítulo II o al Capítulo VI.
</a:t>
          </a:r>
        </a:p>
      </xdr:txBody>
    </xdr:sp>
    <xdr:clientData/>
  </xdr:twoCellAnchor>
  <xdr:twoCellAnchor editAs="oneCell">
    <xdr:from>
      <xdr:col>4</xdr:col>
      <xdr:colOff>95250</xdr:colOff>
      <xdr:row>1</xdr:row>
      <xdr:rowOff>28575</xdr:rowOff>
    </xdr:from>
    <xdr:to>
      <xdr:col>21</xdr:col>
      <xdr:colOff>66675</xdr:colOff>
      <xdr:row>5</xdr:row>
      <xdr:rowOff>0</xdr:rowOff>
    </xdr:to>
    <xdr:pic>
      <xdr:nvPicPr>
        <xdr:cNvPr id="4" name="Picture 5"/>
        <xdr:cNvPicPr preferRelativeResize="1">
          <a:picLocks noChangeAspect="1"/>
        </xdr:cNvPicPr>
      </xdr:nvPicPr>
      <xdr:blipFill>
        <a:blip r:embed="rId3"/>
        <a:stretch>
          <a:fillRect/>
        </a:stretch>
      </xdr:blipFill>
      <xdr:spPr>
        <a:xfrm>
          <a:off x="533400" y="304800"/>
          <a:ext cx="19621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B201"/>
  <sheetViews>
    <sheetView showGridLines="0" showRowColHeaders="0" showZeros="0" workbookViewId="0" topLeftCell="A1">
      <selection activeCell="I13" sqref="I13:J13"/>
    </sheetView>
  </sheetViews>
  <sheetFormatPr defaultColWidth="11.421875" defaultRowHeight="12.75"/>
  <cols>
    <col min="1" max="1" width="4.28125" style="69" customWidth="1"/>
    <col min="2" max="27" width="4.28125" style="0" customWidth="1"/>
  </cols>
  <sheetData>
    <row r="1" ht="12.75"/>
    <row r="2" spans="4:16" ht="22.5">
      <c r="D2" s="54"/>
      <c r="P2" s="61"/>
    </row>
    <row r="3" ht="12.75"/>
    <row r="4" ht="12.75">
      <c r="N4" s="96"/>
    </row>
    <row r="5" ht="12.75">
      <c r="B5" s="43" t="s">
        <v>278</v>
      </c>
    </row>
    <row r="6" ht="9.75" customHeight="1">
      <c r="B6" s="45" t="s">
        <v>196</v>
      </c>
    </row>
    <row r="7" ht="9.75" customHeight="1">
      <c r="B7" s="45"/>
    </row>
    <row r="8" spans="2:23" ht="18">
      <c r="B8" s="236" t="s">
        <v>244</v>
      </c>
      <c r="C8" s="213"/>
      <c r="D8" s="213"/>
      <c r="E8" s="213"/>
      <c r="F8" s="213"/>
      <c r="G8" s="213"/>
      <c r="H8" s="213"/>
      <c r="I8" s="213"/>
      <c r="J8" s="213"/>
      <c r="K8" s="213"/>
      <c r="L8" s="213"/>
      <c r="M8" s="213"/>
      <c r="N8" s="213"/>
      <c r="O8" s="213"/>
      <c r="P8" s="213"/>
      <c r="Q8" s="213"/>
      <c r="R8" s="213"/>
      <c r="S8" s="213"/>
      <c r="T8" s="213"/>
      <c r="U8" s="213"/>
      <c r="V8" s="213"/>
      <c r="W8" s="213"/>
    </row>
    <row r="9" spans="2:23" ht="18" customHeight="1">
      <c r="B9" s="81" t="s">
        <v>0</v>
      </c>
      <c r="C9" s="196">
        <f>IF(Jgastos!I12=0,"",Jgastos!I12)</f>
      </c>
      <c r="D9" s="196"/>
      <c r="E9" s="196"/>
      <c r="F9" s="196"/>
      <c r="G9" s="196"/>
      <c r="H9" s="196"/>
      <c r="I9" s="196"/>
      <c r="J9" s="196"/>
      <c r="K9" s="196"/>
      <c r="L9" s="196"/>
      <c r="M9" s="196"/>
      <c r="N9" s="196"/>
      <c r="O9" s="196"/>
      <c r="P9" s="196"/>
      <c r="Q9" s="196"/>
      <c r="R9" s="196"/>
      <c r="S9" s="26" t="s">
        <v>235</v>
      </c>
      <c r="T9" s="197">
        <f>IF(Jgastos!AR12=0,"",Jgastos!AR12)</f>
      </c>
      <c r="U9" s="197"/>
      <c r="V9" s="197"/>
      <c r="W9" s="197"/>
    </row>
    <row r="10" ht="7.5" customHeight="1"/>
    <row r="11" spans="6:15" ht="12.75">
      <c r="F11" s="31" t="s">
        <v>19</v>
      </c>
      <c r="M11" s="238">
        <f>IF(M13&gt;64.27,"","")</f>
      </c>
      <c r="N11" s="238"/>
      <c r="O11" s="238"/>
    </row>
    <row r="12" ht="6.75" customHeight="1"/>
    <row r="13" spans="2:23" ht="12.75">
      <c r="B13" s="69"/>
      <c r="C13" s="69"/>
      <c r="D13" s="69"/>
      <c r="I13" s="206"/>
      <c r="J13" s="206"/>
      <c r="K13" s="237" t="s">
        <v>204</v>
      </c>
      <c r="L13" s="237"/>
      <c r="M13" s="235"/>
      <c r="N13" s="235"/>
      <c r="O13" s="235"/>
      <c r="P13" s="62" t="s">
        <v>203</v>
      </c>
      <c r="Q13" s="198">
        <f>IF(I13=0,0,I13*M13)</f>
        <v>0</v>
      </c>
      <c r="R13" s="198"/>
      <c r="S13" s="198"/>
      <c r="T13" s="62"/>
      <c r="U13" s="17"/>
      <c r="V13" s="17"/>
      <c r="W13" s="17"/>
    </row>
    <row r="14" ht="12.75">
      <c r="C14" s="60" t="s">
        <v>286</v>
      </c>
    </row>
    <row r="15" spans="3:15" ht="12.75">
      <c r="C15" s="69"/>
      <c r="D15" s="69"/>
      <c r="M15" s="238">
        <f>IF(M16&gt;96.41,"","")</f>
      </c>
      <c r="N15" s="238"/>
      <c r="O15" s="238"/>
    </row>
    <row r="16" spans="3:23" ht="12.75">
      <c r="C16" s="69"/>
      <c r="D16" s="69"/>
      <c r="I16" s="206"/>
      <c r="J16" s="206"/>
      <c r="K16" s="213" t="s">
        <v>204</v>
      </c>
      <c r="L16" s="213"/>
      <c r="M16" s="235"/>
      <c r="N16" s="235"/>
      <c r="O16" s="235"/>
      <c r="P16" s="62" t="s">
        <v>203</v>
      </c>
      <c r="Q16" s="198">
        <f>IF(I16*M16=0,0,I16*M16)</f>
        <v>0</v>
      </c>
      <c r="R16" s="198"/>
      <c r="S16" s="198"/>
      <c r="T16" s="62"/>
      <c r="U16" s="17"/>
      <c r="V16" s="17"/>
      <c r="W16" s="17"/>
    </row>
    <row r="17" ht="12.75">
      <c r="D17" s="60" t="s">
        <v>247</v>
      </c>
    </row>
    <row r="19" spans="9:19" ht="12.75">
      <c r="I19" s="206"/>
      <c r="J19" s="206"/>
      <c r="K19" s="213" t="s">
        <v>204</v>
      </c>
      <c r="L19" s="213"/>
      <c r="M19" s="235"/>
      <c r="N19" s="235"/>
      <c r="O19" s="235"/>
      <c r="P19" s="62" t="s">
        <v>203</v>
      </c>
      <c r="Q19" s="198">
        <f>IF(I19*M19=0,0,I19*M19)</f>
        <v>0</v>
      </c>
      <c r="R19" s="198"/>
      <c r="S19" s="198"/>
    </row>
    <row r="20" ht="12.75">
      <c r="F20" s="60" t="s">
        <v>205</v>
      </c>
    </row>
    <row r="21" ht="3.75" customHeight="1"/>
    <row r="22" spans="16:23" ht="12.75">
      <c r="P22" s="31" t="s">
        <v>206</v>
      </c>
      <c r="U22" s="198">
        <f>Q13+Q16+Q19</f>
        <v>0</v>
      </c>
      <c r="V22" s="198"/>
      <c r="W22" s="198"/>
    </row>
    <row r="23" ht="12.75">
      <c r="F23" s="31" t="s">
        <v>21</v>
      </c>
    </row>
    <row r="24" ht="4.5" customHeight="1"/>
    <row r="25" ht="12.75">
      <c r="F25" s="60" t="s">
        <v>252</v>
      </c>
    </row>
    <row r="26" spans="9:19" ht="12.75">
      <c r="I26" s="206"/>
      <c r="J26" s="206"/>
      <c r="K26" s="213" t="s">
        <v>207</v>
      </c>
      <c r="L26" s="213"/>
      <c r="M26" s="213"/>
      <c r="N26" s="228">
        <v>53.34</v>
      </c>
      <c r="O26" s="228"/>
      <c r="P26" s="62" t="s">
        <v>203</v>
      </c>
      <c r="Q26" s="198">
        <f>I26*N26</f>
        <v>0</v>
      </c>
      <c r="R26" s="198"/>
      <c r="S26" s="198"/>
    </row>
    <row r="27" spans="9:19" ht="12.75">
      <c r="I27" s="206"/>
      <c r="J27" s="206"/>
      <c r="K27" s="213" t="s">
        <v>208</v>
      </c>
      <c r="L27" s="213"/>
      <c r="M27" s="213"/>
      <c r="N27" s="228">
        <v>26.67</v>
      </c>
      <c r="O27" s="228"/>
      <c r="P27" s="62" t="s">
        <v>203</v>
      </c>
      <c r="Q27" s="198">
        <f>I27*N27</f>
        <v>0</v>
      </c>
      <c r="R27" s="198"/>
      <c r="S27" s="198"/>
    </row>
    <row r="28" spans="9:19" ht="12.75">
      <c r="I28" s="206"/>
      <c r="J28" s="206"/>
      <c r="K28" s="213" t="s">
        <v>209</v>
      </c>
      <c r="L28" s="213"/>
      <c r="M28" s="213"/>
      <c r="N28" s="228">
        <v>26.67</v>
      </c>
      <c r="O28" s="228"/>
      <c r="P28" s="62" t="s">
        <v>203</v>
      </c>
      <c r="Q28" s="198">
        <f>I28*N28</f>
        <v>0</v>
      </c>
      <c r="R28" s="198"/>
      <c r="S28" s="198"/>
    </row>
    <row r="29" ht="5.25" customHeight="1"/>
    <row r="30" ht="12.75">
      <c r="F30" s="63" t="s">
        <v>210</v>
      </c>
    </row>
    <row r="31" spans="9:19" ht="12.75">
      <c r="I31" s="206"/>
      <c r="J31" s="206"/>
      <c r="K31" s="213" t="s">
        <v>207</v>
      </c>
      <c r="L31" s="213"/>
      <c r="M31" s="213"/>
      <c r="N31" s="206"/>
      <c r="O31" s="206"/>
      <c r="P31" s="62"/>
      <c r="Q31" s="198">
        <f>I31*N31</f>
        <v>0</v>
      </c>
      <c r="R31" s="198"/>
      <c r="S31" s="198"/>
    </row>
    <row r="32" spans="9:19" ht="12.75">
      <c r="I32" s="206"/>
      <c r="J32" s="206"/>
      <c r="K32" s="213" t="s">
        <v>209</v>
      </c>
      <c r="L32" s="213"/>
      <c r="M32" s="213"/>
      <c r="N32" s="206"/>
      <c r="O32" s="206"/>
      <c r="P32" s="62"/>
      <c r="Q32" s="198">
        <f>I32*N32</f>
        <v>0</v>
      </c>
      <c r="R32" s="198"/>
      <c r="S32" s="198"/>
    </row>
    <row r="33" ht="7.5" customHeight="1"/>
    <row r="34" spans="9:19" ht="12.75">
      <c r="I34" s="206"/>
      <c r="J34" s="206"/>
      <c r="K34" s="213" t="s">
        <v>207</v>
      </c>
      <c r="L34" s="213"/>
      <c r="M34" s="213"/>
      <c r="N34" s="206"/>
      <c r="O34" s="206"/>
      <c r="P34" s="62" t="s">
        <v>203</v>
      </c>
      <c r="Q34" s="198">
        <f>I34*N34</f>
        <v>0</v>
      </c>
      <c r="R34" s="198"/>
      <c r="S34" s="198"/>
    </row>
    <row r="35" spans="9:19" ht="16.5" customHeight="1">
      <c r="I35" s="206"/>
      <c r="J35" s="206"/>
      <c r="K35" s="213" t="s">
        <v>209</v>
      </c>
      <c r="L35" s="213"/>
      <c r="M35" s="213"/>
      <c r="N35" s="206"/>
      <c r="O35" s="206"/>
      <c r="P35" s="62" t="s">
        <v>203</v>
      </c>
      <c r="Q35" s="198">
        <f>I35*N35</f>
        <v>0</v>
      </c>
      <c r="R35" s="198"/>
      <c r="S35" s="198"/>
    </row>
    <row r="36" ht="5.25" customHeight="1"/>
    <row r="37" ht="9" customHeight="1"/>
    <row r="38" spans="16:23" ht="12.75">
      <c r="P38" s="31" t="s">
        <v>211</v>
      </c>
      <c r="U38" s="232">
        <f>Q26+Q27+Q28+Q31+Q32+Q34+Q35</f>
        <v>0</v>
      </c>
      <c r="V38" s="232"/>
      <c r="W38" s="232"/>
    </row>
    <row r="39" ht="12.75">
      <c r="F39" s="31" t="s">
        <v>22</v>
      </c>
    </row>
    <row r="40" ht="8.25" customHeight="1"/>
    <row r="41" spans="2:16" ht="12.75">
      <c r="B41" s="72" t="s">
        <v>212</v>
      </c>
      <c r="N41" s="233" t="s">
        <v>213</v>
      </c>
      <c r="O41" s="233"/>
      <c r="P41" s="233"/>
    </row>
    <row r="42" spans="2:19" ht="12.75">
      <c r="B42" s="222">
        <f>IF(A199=1,"",VLOOKUP($A199,Kms!$A$3:$C$54,2,FALSE))</f>
      </c>
      <c r="C42" s="223"/>
      <c r="D42" s="223"/>
      <c r="E42" s="223"/>
      <c r="F42" s="223"/>
      <c r="G42" s="223"/>
      <c r="H42" s="223"/>
      <c r="I42" s="223"/>
      <c r="J42" s="42" t="s">
        <v>215</v>
      </c>
      <c r="K42" s="220">
        <f>IF(A199=1,"",VLOOKUP($A199,Kms!$A$3:$C$54,3,FALSE))</f>
      </c>
      <c r="L42" s="221"/>
      <c r="M42" s="42" t="s">
        <v>214</v>
      </c>
      <c r="N42" s="228">
        <v>0.19</v>
      </c>
      <c r="O42" s="228"/>
      <c r="P42" s="62" t="s">
        <v>203</v>
      </c>
      <c r="Q42" s="198">
        <f>IF(A199=1,0,K42*N42)</f>
        <v>0</v>
      </c>
      <c r="R42" s="198"/>
      <c r="S42" s="198"/>
    </row>
    <row r="43" ht="8.25" customHeight="1"/>
    <row r="44" spans="2:24" ht="12.75">
      <c r="B44" s="72" t="s">
        <v>239</v>
      </c>
      <c r="V44" s="234">
        <f>(Q42+Q45)/0.19</f>
        <v>0</v>
      </c>
      <c r="W44" s="234"/>
      <c r="X44" s="234"/>
    </row>
    <row r="45" spans="2:19" ht="12.75">
      <c r="B45" s="224"/>
      <c r="C45" s="225"/>
      <c r="D45" s="225"/>
      <c r="E45" s="225"/>
      <c r="F45" s="225"/>
      <c r="G45" s="225"/>
      <c r="H45" s="225"/>
      <c r="I45" s="225"/>
      <c r="J45" t="s">
        <v>215</v>
      </c>
      <c r="K45" s="226"/>
      <c r="L45" s="227"/>
      <c r="M45" s="42" t="s">
        <v>214</v>
      </c>
      <c r="N45" s="228">
        <v>0.19</v>
      </c>
      <c r="O45" s="228"/>
      <c r="P45" s="62" t="s">
        <v>203</v>
      </c>
      <c r="Q45" s="198">
        <f>K45*N45</f>
        <v>0</v>
      </c>
      <c r="R45" s="198"/>
      <c r="S45" s="198"/>
    </row>
    <row r="46" spans="2:19" ht="12.75">
      <c r="B46" s="219"/>
      <c r="C46" s="217"/>
      <c r="D46" s="217"/>
      <c r="E46" s="217"/>
      <c r="F46" s="217"/>
      <c r="G46" s="217"/>
      <c r="H46" s="217"/>
      <c r="I46" s="217"/>
      <c r="J46" s="217"/>
      <c r="K46" s="218"/>
      <c r="L46" s="218"/>
      <c r="N46" s="213" t="s">
        <v>1</v>
      </c>
      <c r="O46" s="213"/>
      <c r="P46" s="62" t="s">
        <v>203</v>
      </c>
      <c r="Q46" s="195"/>
      <c r="R46" s="195"/>
      <c r="S46" s="195"/>
    </row>
    <row r="47" spans="2:19" ht="12.75">
      <c r="B47" s="82"/>
      <c r="C47" s="83"/>
      <c r="D47" s="83"/>
      <c r="E47" s="83"/>
      <c r="F47" s="83"/>
      <c r="G47" s="83"/>
      <c r="H47" s="83"/>
      <c r="I47" s="83"/>
      <c r="J47" s="83"/>
      <c r="K47" s="83"/>
      <c r="L47" s="83"/>
      <c r="M47" s="38"/>
      <c r="N47" s="213" t="s">
        <v>216</v>
      </c>
      <c r="O47" s="213"/>
      <c r="P47" s="62" t="s">
        <v>203</v>
      </c>
      <c r="Q47" s="195"/>
      <c r="R47" s="195"/>
      <c r="S47" s="195"/>
    </row>
    <row r="48" spans="2:19" ht="12.75">
      <c r="B48" s="82"/>
      <c r="C48" s="83"/>
      <c r="D48" s="83"/>
      <c r="E48" s="83"/>
      <c r="F48" s="83"/>
      <c r="G48" s="83"/>
      <c r="H48" s="83"/>
      <c r="I48" s="83"/>
      <c r="J48" s="83"/>
      <c r="K48" s="83"/>
      <c r="L48" s="89"/>
      <c r="M48" s="38"/>
      <c r="N48" s="213" t="s">
        <v>217</v>
      </c>
      <c r="O48" s="213"/>
      <c r="P48" s="62" t="s">
        <v>203</v>
      </c>
      <c r="Q48" s="195"/>
      <c r="R48" s="195"/>
      <c r="S48" s="195"/>
    </row>
    <row r="49" spans="2:19" ht="12.75">
      <c r="B49" s="77"/>
      <c r="C49" s="78"/>
      <c r="D49" s="78"/>
      <c r="E49" s="79"/>
      <c r="F49" s="78"/>
      <c r="G49" s="78"/>
      <c r="H49" s="78"/>
      <c r="I49" s="78"/>
      <c r="J49" s="78"/>
      <c r="K49" s="78"/>
      <c r="L49" s="78"/>
      <c r="M49" s="38"/>
      <c r="N49" s="213" t="s">
        <v>3</v>
      </c>
      <c r="O49" s="213"/>
      <c r="P49" s="62" t="s">
        <v>203</v>
      </c>
      <c r="Q49" s="195"/>
      <c r="R49" s="195"/>
      <c r="S49" s="195"/>
    </row>
    <row r="50" spans="2:19" ht="12.75">
      <c r="B50" s="77"/>
      <c r="C50" s="78"/>
      <c r="D50" s="78"/>
      <c r="E50" s="79"/>
      <c r="F50" s="78"/>
      <c r="G50" s="78"/>
      <c r="H50" s="78"/>
      <c r="I50" s="78"/>
      <c r="J50" s="78"/>
      <c r="K50" s="78"/>
      <c r="L50" s="78"/>
      <c r="M50" s="38"/>
      <c r="N50" s="213" t="s">
        <v>6</v>
      </c>
      <c r="O50" s="213"/>
      <c r="P50" s="62" t="s">
        <v>203</v>
      </c>
      <c r="Q50" s="215"/>
      <c r="R50" s="215"/>
      <c r="S50" s="215"/>
    </row>
    <row r="51" spans="2:19" ht="12.75">
      <c r="B51" s="77"/>
      <c r="C51" s="78"/>
      <c r="D51" s="78"/>
      <c r="E51" s="79"/>
      <c r="F51" s="78"/>
      <c r="G51" s="78"/>
      <c r="H51" s="78"/>
      <c r="I51" s="78"/>
      <c r="J51" s="78"/>
      <c r="K51" s="213" t="s">
        <v>289</v>
      </c>
      <c r="L51" s="217"/>
      <c r="M51" s="217"/>
      <c r="N51" s="217"/>
      <c r="O51" s="217"/>
      <c r="P51" s="62" t="s">
        <v>203</v>
      </c>
      <c r="Q51" s="215"/>
      <c r="R51" s="215"/>
      <c r="S51" s="215"/>
    </row>
    <row r="52" spans="3:19" ht="12.75">
      <c r="C52" s="78"/>
      <c r="D52" s="78"/>
      <c r="E52" s="216" t="s">
        <v>253</v>
      </c>
      <c r="F52" s="217"/>
      <c r="G52" s="217"/>
      <c r="H52" s="217"/>
      <c r="I52" s="217"/>
      <c r="J52" s="217"/>
      <c r="K52" s="217"/>
      <c r="L52" s="217"/>
      <c r="M52" s="217"/>
      <c r="N52" s="217"/>
      <c r="O52" s="217"/>
      <c r="P52" s="62" t="s">
        <v>203</v>
      </c>
      <c r="Q52" s="195"/>
      <c r="R52" s="195"/>
      <c r="S52" s="195"/>
    </row>
    <row r="53" spans="2:19" ht="12.75">
      <c r="B53" s="202" t="s">
        <v>245</v>
      </c>
      <c r="C53" s="203"/>
      <c r="D53" s="203"/>
      <c r="E53" s="203"/>
      <c r="F53" s="203"/>
      <c r="G53" s="203"/>
      <c r="H53" s="203"/>
      <c r="I53" s="203"/>
      <c r="J53" s="203"/>
      <c r="K53" s="203"/>
      <c r="L53" s="214" t="s">
        <v>240</v>
      </c>
      <c r="M53" s="214"/>
      <c r="N53" s="214"/>
      <c r="O53" s="214"/>
      <c r="P53" s="62" t="s">
        <v>203</v>
      </c>
      <c r="Q53" s="195"/>
      <c r="R53" s="195"/>
      <c r="S53" s="195"/>
    </row>
    <row r="54" spans="2:11" ht="7.5" customHeight="1">
      <c r="B54" s="203"/>
      <c r="C54" s="203"/>
      <c r="D54" s="203"/>
      <c r="E54" s="203"/>
      <c r="F54" s="203"/>
      <c r="G54" s="203"/>
      <c r="H54" s="203"/>
      <c r="I54" s="203"/>
      <c r="J54" s="203"/>
      <c r="K54" s="203"/>
    </row>
    <row r="55" spans="2:23" ht="12.75">
      <c r="B55" s="203"/>
      <c r="C55" s="203"/>
      <c r="D55" s="203"/>
      <c r="E55" s="203"/>
      <c r="F55" s="203"/>
      <c r="G55" s="203"/>
      <c r="H55" s="203"/>
      <c r="I55" s="203"/>
      <c r="J55" s="203"/>
      <c r="K55" s="203"/>
      <c r="P55" s="31" t="s">
        <v>218</v>
      </c>
      <c r="U55" s="198">
        <f>Q42+Q45+Q46+Q47+Q48+Q49+Q52+Q53+Q50+Q51</f>
        <v>0</v>
      </c>
      <c r="V55" s="198"/>
      <c r="W55" s="198"/>
    </row>
    <row r="56" spans="16:23" ht="9" customHeight="1">
      <c r="P56" s="31"/>
      <c r="U56" s="64"/>
      <c r="V56" s="64"/>
      <c r="W56" s="64"/>
    </row>
    <row r="57" spans="2:23" ht="12.75">
      <c r="B57" s="66" t="s">
        <v>224</v>
      </c>
      <c r="C57" s="38"/>
      <c r="D57" s="38"/>
      <c r="E57" s="38"/>
      <c r="F57" s="38"/>
      <c r="G57" s="38"/>
      <c r="H57" s="38"/>
      <c r="I57" s="38"/>
      <c r="J57" s="38"/>
      <c r="K57" s="38"/>
      <c r="L57" s="38"/>
      <c r="M57" s="199">
        <f>U38+U22</f>
        <v>0</v>
      </c>
      <c r="N57" s="199"/>
      <c r="O57" s="199"/>
      <c r="P57" s="67" t="s">
        <v>225</v>
      </c>
      <c r="Q57" s="199">
        <f>U55</f>
        <v>0</v>
      </c>
      <c r="R57" s="200"/>
      <c r="S57" s="200"/>
      <c r="T57" s="67" t="s">
        <v>203</v>
      </c>
      <c r="U57" s="201">
        <f>IF(M57+Q57=0,0,M57+Q57)</f>
        <v>0</v>
      </c>
      <c r="V57" s="201"/>
      <c r="W57" s="201"/>
    </row>
    <row r="58" spans="2:23" ht="12.75">
      <c r="B58" s="38"/>
      <c r="C58" s="38"/>
      <c r="D58" s="38"/>
      <c r="E58" s="38"/>
      <c r="F58" s="38"/>
      <c r="G58" s="38"/>
      <c r="H58" s="38"/>
      <c r="I58" s="38"/>
      <c r="J58" s="38"/>
      <c r="K58" s="38"/>
      <c r="L58" s="38"/>
      <c r="M58" s="229" t="s">
        <v>226</v>
      </c>
      <c r="N58" s="229"/>
      <c r="O58" s="229"/>
      <c r="P58" s="38"/>
      <c r="Q58" s="230" t="s">
        <v>199</v>
      </c>
      <c r="R58" s="231"/>
      <c r="S58" s="231"/>
      <c r="T58" s="38"/>
      <c r="U58" s="229" t="s">
        <v>227</v>
      </c>
      <c r="V58" s="229"/>
      <c r="W58" s="229"/>
    </row>
    <row r="59" ht="10.5" customHeight="1">
      <c r="F59" s="31" t="s">
        <v>219</v>
      </c>
    </row>
    <row r="60" ht="6.75" customHeight="1"/>
    <row r="61" spans="9:16" ht="12.75">
      <c r="I61" s="95" t="s">
        <v>249</v>
      </c>
      <c r="J61" s="16"/>
      <c r="K61" s="16"/>
      <c r="M61" s="62" t="s">
        <v>203</v>
      </c>
      <c r="N61" s="195"/>
      <c r="O61" s="195"/>
      <c r="P61" s="195"/>
    </row>
    <row r="62" spans="9:16" ht="12.75">
      <c r="I62" s="212" t="s">
        <v>220</v>
      </c>
      <c r="J62" s="212"/>
      <c r="K62" s="212"/>
      <c r="L62" s="212"/>
      <c r="M62" s="62" t="s">
        <v>203</v>
      </c>
      <c r="N62" s="195"/>
      <c r="O62" s="195"/>
      <c r="P62" s="195"/>
    </row>
    <row r="63" spans="3:22" ht="12.75" customHeight="1">
      <c r="C63" s="205" t="s">
        <v>221</v>
      </c>
      <c r="D63" s="205"/>
      <c r="E63" s="205"/>
      <c r="F63" s="205"/>
      <c r="G63" s="205"/>
      <c r="H63" s="205"/>
      <c r="I63" s="212" t="s">
        <v>233</v>
      </c>
      <c r="J63" s="212"/>
      <c r="K63" s="212"/>
      <c r="L63" s="212"/>
      <c r="M63" s="62" t="s">
        <v>203</v>
      </c>
      <c r="N63" s="195"/>
      <c r="O63" s="195"/>
      <c r="P63" s="195"/>
      <c r="Q63" s="189" t="s">
        <v>223</v>
      </c>
      <c r="R63" s="210"/>
      <c r="S63" s="211"/>
      <c r="T63" s="211"/>
      <c r="U63" s="211"/>
      <c r="V63" s="211"/>
    </row>
    <row r="64" spans="3:28" ht="12.75" customHeight="1">
      <c r="C64" s="206"/>
      <c r="D64" s="206"/>
      <c r="E64" s="206"/>
      <c r="F64" s="206"/>
      <c r="G64" s="206"/>
      <c r="H64" s="206"/>
      <c r="I64" s="212" t="s">
        <v>234</v>
      </c>
      <c r="J64" s="212"/>
      <c r="K64" s="212"/>
      <c r="L64" s="212"/>
      <c r="M64" s="62" t="s">
        <v>203</v>
      </c>
      <c r="N64" s="195"/>
      <c r="O64" s="195"/>
      <c r="P64" s="195"/>
      <c r="T64" s="42"/>
      <c r="AB64" s="30"/>
    </row>
    <row r="65" spans="1:8" ht="12.75">
      <c r="A65" s="239"/>
      <c r="B65" s="213"/>
      <c r="C65" s="73"/>
      <c r="D65" s="217"/>
      <c r="E65" s="217"/>
      <c r="F65" s="16"/>
      <c r="G65" s="240"/>
      <c r="H65" s="217"/>
    </row>
    <row r="66" spans="1:23" ht="12.75">
      <c r="A66"/>
      <c r="D66" s="241"/>
      <c r="E66" s="217"/>
      <c r="O66" s="194" t="s">
        <v>222</v>
      </c>
      <c r="P66" s="192"/>
      <c r="Q66" s="192"/>
      <c r="R66" s="192"/>
      <c r="S66" s="192"/>
      <c r="T66" s="207">
        <f>U22+U38+U55-N61-N62-N63-N64</f>
        <v>0</v>
      </c>
      <c r="U66" s="207"/>
      <c r="V66" s="207"/>
      <c r="W66" s="208"/>
    </row>
    <row r="67" spans="1:23" ht="12.75">
      <c r="A67" s="239"/>
      <c r="B67" s="213"/>
      <c r="C67" s="73"/>
      <c r="D67" s="217"/>
      <c r="E67" s="217"/>
      <c r="F67" s="16"/>
      <c r="G67" s="240"/>
      <c r="H67" s="217"/>
      <c r="O67" s="190"/>
      <c r="P67" s="191"/>
      <c r="Q67" s="191"/>
      <c r="R67" s="191"/>
      <c r="S67" s="191"/>
      <c r="T67" s="209"/>
      <c r="U67" s="209"/>
      <c r="V67" s="209"/>
      <c r="W67" s="193"/>
    </row>
    <row r="68" spans="22:24" ht="12.75">
      <c r="V68" s="63" t="s">
        <v>287</v>
      </c>
      <c r="W68" s="63"/>
      <c r="X68" s="63"/>
    </row>
    <row r="199" ht="12.75">
      <c r="A199" s="80">
        <v>1</v>
      </c>
    </row>
    <row r="201" spans="4:6" ht="12.75">
      <c r="D201" s="204"/>
      <c r="E201" s="204"/>
      <c r="F201" s="204"/>
    </row>
  </sheetData>
  <sheetProtection password="9AF0" sheet="1" objects="1" scenarios="1" selectLockedCells="1"/>
  <mergeCells count="104">
    <mergeCell ref="I28:J28"/>
    <mergeCell ref="A67:B67"/>
    <mergeCell ref="D67:E67"/>
    <mergeCell ref="G67:H67"/>
    <mergeCell ref="A65:B65"/>
    <mergeCell ref="D65:E65"/>
    <mergeCell ref="G65:H65"/>
    <mergeCell ref="D66:E66"/>
    <mergeCell ref="I31:J31"/>
    <mergeCell ref="I32:J32"/>
    <mergeCell ref="B8:W8"/>
    <mergeCell ref="Q13:S13"/>
    <mergeCell ref="K13:L13"/>
    <mergeCell ref="I26:J26"/>
    <mergeCell ref="Q19:S19"/>
    <mergeCell ref="M16:O16"/>
    <mergeCell ref="M19:O19"/>
    <mergeCell ref="Q16:S16"/>
    <mergeCell ref="M11:O11"/>
    <mergeCell ref="M15:O15"/>
    <mergeCell ref="I13:J13"/>
    <mergeCell ref="I16:J16"/>
    <mergeCell ref="I19:J19"/>
    <mergeCell ref="K19:L19"/>
    <mergeCell ref="K16:L16"/>
    <mergeCell ref="M13:O13"/>
    <mergeCell ref="K27:M27"/>
    <mergeCell ref="N27:O27"/>
    <mergeCell ref="Q27:S27"/>
    <mergeCell ref="I27:J27"/>
    <mergeCell ref="U22:W22"/>
    <mergeCell ref="Q26:S26"/>
    <mergeCell ref="N26:O26"/>
    <mergeCell ref="K26:M26"/>
    <mergeCell ref="M58:O58"/>
    <mergeCell ref="Q58:S58"/>
    <mergeCell ref="U58:W58"/>
    <mergeCell ref="U38:W38"/>
    <mergeCell ref="Q42:S42"/>
    <mergeCell ref="N41:P41"/>
    <mergeCell ref="N42:O42"/>
    <mergeCell ref="Q45:S45"/>
    <mergeCell ref="N46:O46"/>
    <mergeCell ref="V44:X44"/>
    <mergeCell ref="N45:O45"/>
    <mergeCell ref="Q28:S28"/>
    <mergeCell ref="K28:M28"/>
    <mergeCell ref="N28:O28"/>
    <mergeCell ref="N31:O31"/>
    <mergeCell ref="Q31:S31"/>
    <mergeCell ref="K31:M31"/>
    <mergeCell ref="Q34:S34"/>
    <mergeCell ref="K34:M34"/>
    <mergeCell ref="N32:O32"/>
    <mergeCell ref="K32:M32"/>
    <mergeCell ref="N35:O35"/>
    <mergeCell ref="Q35:S35"/>
    <mergeCell ref="N34:O34"/>
    <mergeCell ref="Q32:S32"/>
    <mergeCell ref="K46:L46"/>
    <mergeCell ref="B46:J46"/>
    <mergeCell ref="K35:M35"/>
    <mergeCell ref="I34:J34"/>
    <mergeCell ref="K42:L42"/>
    <mergeCell ref="B42:I42"/>
    <mergeCell ref="B45:I45"/>
    <mergeCell ref="K45:L45"/>
    <mergeCell ref="I35:J35"/>
    <mergeCell ref="Q46:S46"/>
    <mergeCell ref="Q47:S47"/>
    <mergeCell ref="Q48:S48"/>
    <mergeCell ref="Q49:S49"/>
    <mergeCell ref="Q50:S50"/>
    <mergeCell ref="E52:O52"/>
    <mergeCell ref="Q51:S51"/>
    <mergeCell ref="K51:O51"/>
    <mergeCell ref="N47:O47"/>
    <mergeCell ref="N48:O48"/>
    <mergeCell ref="L53:O53"/>
    <mergeCell ref="N50:O50"/>
    <mergeCell ref="N49:O49"/>
    <mergeCell ref="N62:P62"/>
    <mergeCell ref="N63:P63"/>
    <mergeCell ref="N64:P64"/>
    <mergeCell ref="I62:L62"/>
    <mergeCell ref="I63:L63"/>
    <mergeCell ref="I64:L64"/>
    <mergeCell ref="D201:F201"/>
    <mergeCell ref="C63:H63"/>
    <mergeCell ref="C64:H64"/>
    <mergeCell ref="T66:W67"/>
    <mergeCell ref="O66:S67"/>
    <mergeCell ref="Q63:R63"/>
    <mergeCell ref="S63:V63"/>
    <mergeCell ref="N61:P61"/>
    <mergeCell ref="C9:R9"/>
    <mergeCell ref="T9:W9"/>
    <mergeCell ref="U55:W55"/>
    <mergeCell ref="M57:O57"/>
    <mergeCell ref="Q57:S57"/>
    <mergeCell ref="U57:W57"/>
    <mergeCell ref="B53:K55"/>
    <mergeCell ref="Q52:S52"/>
    <mergeCell ref="Q53:S53"/>
  </mergeCells>
  <printOptions/>
  <pageMargins left="0.17" right="0.19" top="0.1968503937007874" bottom="0.21" header="0" footer="0"/>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54"/>
  <sheetViews>
    <sheetView showGridLines="0" showRowColHeaders="0" workbookViewId="0" topLeftCell="A1">
      <selection activeCell="A1" sqref="A1"/>
    </sheetView>
  </sheetViews>
  <sheetFormatPr defaultColWidth="11.421875" defaultRowHeight="12.75"/>
  <cols>
    <col min="1" max="1" width="5.421875" style="65" customWidth="1"/>
    <col min="2" max="2" width="27.28125" style="0" customWidth="1"/>
    <col min="3" max="3" width="14.00390625" style="0" customWidth="1"/>
    <col min="4" max="4" width="15.421875" style="27" customWidth="1"/>
  </cols>
  <sheetData>
    <row r="1" spans="1:4" ht="12.75">
      <c r="A1" s="34" t="s">
        <v>229</v>
      </c>
      <c r="B1" s="26" t="s">
        <v>38</v>
      </c>
      <c r="C1" s="26" t="s">
        <v>39</v>
      </c>
      <c r="D1" s="28" t="s">
        <v>40</v>
      </c>
    </row>
    <row r="2" spans="1:4" s="70" customFormat="1" ht="12.75">
      <c r="A2" s="74">
        <v>1</v>
      </c>
      <c r="B2" s="75" t="s">
        <v>230</v>
      </c>
      <c r="C2" s="74">
        <v>0</v>
      </c>
      <c r="D2" s="76">
        <v>0</v>
      </c>
    </row>
    <row r="3" spans="1:4" ht="12.75">
      <c r="A3" s="65">
        <v>2</v>
      </c>
      <c r="B3" t="s">
        <v>41</v>
      </c>
      <c r="C3">
        <v>726</v>
      </c>
      <c r="D3" s="71">
        <f>C3*0.19</f>
        <v>137.94</v>
      </c>
    </row>
    <row r="4" spans="1:4" ht="12.75">
      <c r="A4" s="65">
        <v>3</v>
      </c>
      <c r="B4" t="s">
        <v>42</v>
      </c>
      <c r="C4">
        <v>900</v>
      </c>
      <c r="D4" s="71">
        <f aca="true" t="shared" si="0" ref="D4:D54">C4*0.19</f>
        <v>171</v>
      </c>
    </row>
    <row r="5" spans="1:4" ht="12.75">
      <c r="A5" s="65">
        <v>4</v>
      </c>
      <c r="B5" t="s">
        <v>43</v>
      </c>
      <c r="C5">
        <v>550</v>
      </c>
      <c r="D5" s="71">
        <f t="shared" si="0"/>
        <v>104.5</v>
      </c>
    </row>
    <row r="6" spans="1:4" ht="12.75">
      <c r="A6" s="65">
        <v>5</v>
      </c>
      <c r="B6" t="s">
        <v>44</v>
      </c>
      <c r="C6">
        <v>706</v>
      </c>
      <c r="D6" s="71">
        <f t="shared" si="0"/>
        <v>134.14000000000001</v>
      </c>
    </row>
    <row r="7" spans="1:4" ht="12.75">
      <c r="A7" s="65">
        <v>6</v>
      </c>
      <c r="B7" t="s">
        <v>45</v>
      </c>
      <c r="C7">
        <v>332</v>
      </c>
      <c r="D7" s="71">
        <f t="shared" si="0"/>
        <v>63.08</v>
      </c>
    </row>
    <row r="8" spans="1:4" ht="12.75">
      <c r="A8" s="65">
        <v>7</v>
      </c>
      <c r="B8" t="s">
        <v>46</v>
      </c>
      <c r="C8">
        <v>1040</v>
      </c>
      <c r="D8" s="71">
        <f t="shared" si="0"/>
        <v>197.6</v>
      </c>
    </row>
    <row r="9" spans="1:4" ht="12.75">
      <c r="A9" s="65">
        <v>8</v>
      </c>
      <c r="B9" t="s">
        <v>47</v>
      </c>
      <c r="C9">
        <v>876</v>
      </c>
      <c r="D9" s="71">
        <f t="shared" si="0"/>
        <v>166.44</v>
      </c>
    </row>
    <row r="10" spans="1:4" ht="12.75">
      <c r="A10" s="65">
        <v>9</v>
      </c>
      <c r="B10" t="s">
        <v>48</v>
      </c>
      <c r="C10">
        <v>1736</v>
      </c>
      <c r="D10" s="71">
        <f t="shared" si="0"/>
        <v>329.84000000000003</v>
      </c>
    </row>
    <row r="11" spans="1:4" ht="12.75">
      <c r="A11" s="65">
        <v>10</v>
      </c>
      <c r="B11" t="s">
        <v>49</v>
      </c>
      <c r="C11">
        <v>214</v>
      </c>
      <c r="D11" s="71">
        <f t="shared" si="0"/>
        <v>40.660000000000004</v>
      </c>
    </row>
    <row r="12" spans="1:4" ht="12.75">
      <c r="A12" s="65">
        <v>11</v>
      </c>
      <c r="B12" t="s">
        <v>50</v>
      </c>
      <c r="C12">
        <v>1630</v>
      </c>
      <c r="D12" s="71">
        <f t="shared" si="0"/>
        <v>309.7</v>
      </c>
    </row>
    <row r="13" spans="1:4" ht="12.75">
      <c r="A13" s="65">
        <v>12</v>
      </c>
      <c r="B13" t="s">
        <v>51</v>
      </c>
      <c r="C13">
        <v>1314</v>
      </c>
      <c r="D13" s="71">
        <f t="shared" si="0"/>
        <v>249.66</v>
      </c>
    </row>
    <row r="14" spans="1:4" ht="12.75">
      <c r="A14" s="65">
        <v>13</v>
      </c>
      <c r="B14" t="s">
        <v>52</v>
      </c>
      <c r="C14">
        <v>970</v>
      </c>
      <c r="D14" s="71">
        <f t="shared" si="0"/>
        <v>184.3</v>
      </c>
    </row>
    <row r="15" spans="1:4" ht="12.75">
      <c r="A15" s="65">
        <v>14</v>
      </c>
      <c r="B15" t="s">
        <v>53</v>
      </c>
      <c r="C15">
        <v>670</v>
      </c>
      <c r="D15" s="71">
        <f t="shared" si="0"/>
        <v>127.3</v>
      </c>
    </row>
    <row r="16" spans="1:4" ht="12.75">
      <c r="A16" s="65">
        <v>15</v>
      </c>
      <c r="B16" t="s">
        <v>54</v>
      </c>
      <c r="C16">
        <v>1168</v>
      </c>
      <c r="D16" s="71">
        <f t="shared" si="0"/>
        <v>221.92000000000002</v>
      </c>
    </row>
    <row r="17" spans="1:4" ht="12.75">
      <c r="A17" s="65">
        <v>16</v>
      </c>
      <c r="B17" t="s">
        <v>55</v>
      </c>
      <c r="C17">
        <v>676</v>
      </c>
      <c r="D17" s="71">
        <f t="shared" si="0"/>
        <v>128.44</v>
      </c>
    </row>
    <row r="18" spans="1:4" ht="12.75">
      <c r="A18" s="65">
        <v>17</v>
      </c>
      <c r="B18" t="s">
        <v>56</v>
      </c>
      <c r="C18">
        <v>332</v>
      </c>
      <c r="D18" s="71">
        <f t="shared" si="0"/>
        <v>63.08</v>
      </c>
    </row>
    <row r="19" spans="1:4" ht="12.75">
      <c r="A19" s="65">
        <v>18</v>
      </c>
      <c r="B19" t="s">
        <v>57</v>
      </c>
      <c r="C19">
        <v>2058</v>
      </c>
      <c r="D19" s="71">
        <f t="shared" si="0"/>
        <v>391.02</v>
      </c>
    </row>
    <row r="20" spans="1:4" ht="12.75">
      <c r="A20" s="65">
        <v>19</v>
      </c>
      <c r="B20" t="s">
        <v>58</v>
      </c>
      <c r="C20">
        <v>958</v>
      </c>
      <c r="D20" s="71">
        <f t="shared" si="0"/>
        <v>182.02</v>
      </c>
    </row>
    <row r="21" spans="1:4" ht="12.75">
      <c r="A21" s="65">
        <v>20</v>
      </c>
      <c r="B21" t="s">
        <v>59</v>
      </c>
      <c r="C21">
        <v>1936</v>
      </c>
      <c r="D21" s="71">
        <f t="shared" si="0"/>
        <v>367.84000000000003</v>
      </c>
    </row>
    <row r="22" spans="1:4" ht="12.75">
      <c r="A22" s="65">
        <v>21</v>
      </c>
      <c r="B22" t="s">
        <v>60</v>
      </c>
      <c r="C22">
        <v>956</v>
      </c>
      <c r="D22" s="71">
        <f t="shared" si="0"/>
        <v>181.64000000000001</v>
      </c>
    </row>
    <row r="23" spans="1:4" ht="12.75">
      <c r="A23" s="65">
        <v>22</v>
      </c>
      <c r="B23" t="s">
        <v>61</v>
      </c>
      <c r="C23">
        <v>700</v>
      </c>
      <c r="D23" s="71">
        <f t="shared" si="0"/>
        <v>133</v>
      </c>
    </row>
    <row r="24" spans="1:4" ht="12.75">
      <c r="A24" s="65">
        <v>23</v>
      </c>
      <c r="B24" t="s">
        <v>62</v>
      </c>
      <c r="C24">
        <v>1634</v>
      </c>
      <c r="D24" s="71">
        <f t="shared" si="0"/>
        <v>310.46</v>
      </c>
    </row>
    <row r="25" spans="1:4" ht="12.75">
      <c r="A25" s="65">
        <v>24</v>
      </c>
      <c r="B25" t="s">
        <v>63</v>
      </c>
      <c r="C25">
        <v>180</v>
      </c>
      <c r="D25" s="71">
        <f t="shared" si="0"/>
        <v>34.2</v>
      </c>
    </row>
    <row r="26" spans="1:4" ht="12.75">
      <c r="A26" s="65">
        <v>25</v>
      </c>
      <c r="B26" t="s">
        <v>64</v>
      </c>
      <c r="C26">
        <v>1494</v>
      </c>
      <c r="D26" s="71">
        <f t="shared" si="0"/>
        <v>283.86</v>
      </c>
    </row>
    <row r="27" spans="1:4" ht="12.75">
      <c r="A27" s="65">
        <v>26</v>
      </c>
      <c r="B27" t="s">
        <v>65</v>
      </c>
      <c r="C27">
        <v>1722</v>
      </c>
      <c r="D27" s="71">
        <f t="shared" si="0"/>
        <v>327.18</v>
      </c>
    </row>
    <row r="28" spans="1:4" ht="12.75">
      <c r="A28" s="65">
        <v>27</v>
      </c>
      <c r="B28" t="s">
        <v>66</v>
      </c>
      <c r="C28">
        <v>1512</v>
      </c>
      <c r="D28" s="71">
        <f t="shared" si="0"/>
        <v>287.28000000000003</v>
      </c>
    </row>
    <row r="29" spans="1:4" ht="12.75">
      <c r="A29" s="65">
        <v>28</v>
      </c>
      <c r="B29" t="s">
        <v>67</v>
      </c>
      <c r="C29">
        <v>1862</v>
      </c>
      <c r="D29" s="71">
        <f t="shared" si="0"/>
        <v>353.78000000000003</v>
      </c>
    </row>
    <row r="30" spans="1:4" ht="12.75">
      <c r="A30" s="65">
        <v>29</v>
      </c>
      <c r="B30" t="s">
        <v>68</v>
      </c>
      <c r="C30">
        <v>840</v>
      </c>
      <c r="D30" s="71">
        <f t="shared" si="0"/>
        <v>159.6</v>
      </c>
    </row>
    <row r="31" spans="1:4" ht="12.75">
      <c r="A31" s="65">
        <v>30</v>
      </c>
      <c r="B31" t="s">
        <v>69</v>
      </c>
      <c r="C31">
        <v>250</v>
      </c>
      <c r="D31" s="71">
        <f t="shared" si="0"/>
        <v>47.5</v>
      </c>
    </row>
    <row r="32" spans="1:4" ht="12.75">
      <c r="A32" s="65">
        <v>31</v>
      </c>
      <c r="B32" t="s">
        <v>70</v>
      </c>
      <c r="C32">
        <v>556</v>
      </c>
      <c r="D32" s="71">
        <f t="shared" si="0"/>
        <v>105.64</v>
      </c>
    </row>
    <row r="33" spans="1:4" ht="12.75">
      <c r="A33" s="65">
        <v>32</v>
      </c>
      <c r="B33" t="s">
        <v>71</v>
      </c>
      <c r="C33">
        <v>1882</v>
      </c>
      <c r="D33" s="71">
        <f t="shared" si="0"/>
        <v>357.58</v>
      </c>
    </row>
    <row r="34" spans="1:4" ht="12.75">
      <c r="A34" s="65">
        <v>33</v>
      </c>
      <c r="B34" t="s">
        <v>72</v>
      </c>
      <c r="C34">
        <v>1742</v>
      </c>
      <c r="D34" s="71">
        <f t="shared" si="0"/>
        <v>330.98</v>
      </c>
    </row>
    <row r="35" spans="1:4" ht="12.75">
      <c r="A35" s="65">
        <v>34</v>
      </c>
      <c r="B35" t="s">
        <v>73</v>
      </c>
      <c r="C35">
        <v>1348</v>
      </c>
      <c r="D35" s="71">
        <f t="shared" si="0"/>
        <v>256.12</v>
      </c>
    </row>
    <row r="36" spans="1:4" ht="12.75">
      <c r="A36" s="65">
        <v>35</v>
      </c>
      <c r="B36" t="s">
        <v>74</v>
      </c>
      <c r="C36">
        <v>1654</v>
      </c>
      <c r="D36" s="71">
        <f t="shared" si="0"/>
        <v>314.26</v>
      </c>
    </row>
    <row r="37" spans="1:4" ht="12.75">
      <c r="A37" s="65">
        <v>36</v>
      </c>
      <c r="B37" t="s">
        <v>75</v>
      </c>
      <c r="C37">
        <v>2086</v>
      </c>
      <c r="D37" s="71">
        <f t="shared" si="0"/>
        <v>396.34000000000003</v>
      </c>
    </row>
    <row r="38" spans="1:4" ht="12.75">
      <c r="A38" s="65">
        <v>37</v>
      </c>
      <c r="B38" t="s">
        <v>76</v>
      </c>
      <c r="C38">
        <v>1234</v>
      </c>
      <c r="D38" s="71">
        <f t="shared" si="0"/>
        <v>234.46</v>
      </c>
    </row>
    <row r="39" spans="1:4" ht="12.75">
      <c r="A39" s="65">
        <v>38</v>
      </c>
      <c r="B39" t="s">
        <v>77</v>
      </c>
      <c r="C39">
        <v>1778</v>
      </c>
      <c r="D39" s="71">
        <f t="shared" si="0"/>
        <v>337.82</v>
      </c>
    </row>
    <row r="40" spans="1:4" ht="12.75">
      <c r="A40" s="65">
        <v>39</v>
      </c>
      <c r="B40" t="s">
        <v>78</v>
      </c>
      <c r="C40">
        <v>1628</v>
      </c>
      <c r="D40" s="71">
        <f t="shared" si="0"/>
        <v>309.32</v>
      </c>
    </row>
    <row r="41" spans="1:4" ht="12.75">
      <c r="A41" s="65">
        <v>40</v>
      </c>
      <c r="B41" t="s">
        <v>79</v>
      </c>
      <c r="C41">
        <v>2160</v>
      </c>
      <c r="D41" s="71">
        <f t="shared" si="0"/>
        <v>410.4</v>
      </c>
    </row>
    <row r="42" spans="1:4" ht="12.75">
      <c r="A42" s="65">
        <v>41</v>
      </c>
      <c r="B42" t="s">
        <v>80</v>
      </c>
      <c r="C42">
        <v>1014</v>
      </c>
      <c r="D42" s="71">
        <f t="shared" si="0"/>
        <v>192.66</v>
      </c>
    </row>
    <row r="43" spans="1:4" ht="12.75">
      <c r="A43" s="65">
        <v>42</v>
      </c>
      <c r="B43" t="s">
        <v>81</v>
      </c>
      <c r="C43">
        <v>512</v>
      </c>
      <c r="D43" s="71">
        <f t="shared" si="0"/>
        <v>97.28</v>
      </c>
    </row>
    <row r="44" spans="1:4" ht="12.75">
      <c r="A44" s="65">
        <v>43</v>
      </c>
      <c r="B44" t="s">
        <v>82</v>
      </c>
      <c r="C44">
        <v>1302</v>
      </c>
      <c r="D44" s="71">
        <f t="shared" si="0"/>
        <v>247.38</v>
      </c>
    </row>
    <row r="45" spans="1:4" ht="12.75">
      <c r="A45" s="65">
        <v>44</v>
      </c>
      <c r="B45" t="s">
        <v>83</v>
      </c>
      <c r="C45">
        <v>894</v>
      </c>
      <c r="D45" s="71">
        <f t="shared" si="0"/>
        <v>169.86</v>
      </c>
    </row>
    <row r="46" spans="1:4" ht="12.75">
      <c r="A46" s="65">
        <v>45</v>
      </c>
      <c r="B46" t="s">
        <v>84</v>
      </c>
      <c r="C46">
        <v>1540</v>
      </c>
      <c r="D46" s="71">
        <f t="shared" si="0"/>
        <v>292.6</v>
      </c>
    </row>
    <row r="47" spans="1:4" ht="12.75">
      <c r="A47" s="65">
        <v>46</v>
      </c>
      <c r="B47" t="s">
        <v>85</v>
      </c>
      <c r="C47">
        <v>1210</v>
      </c>
      <c r="D47" s="71">
        <f t="shared" si="0"/>
        <v>229.9</v>
      </c>
    </row>
    <row r="48" spans="1:4" ht="12.75">
      <c r="A48" s="65">
        <v>47</v>
      </c>
      <c r="B48" t="s">
        <v>86</v>
      </c>
      <c r="C48">
        <v>650</v>
      </c>
      <c r="D48" s="71">
        <f t="shared" si="0"/>
        <v>123.5</v>
      </c>
    </row>
    <row r="49" spans="1:4" ht="12.75">
      <c r="A49" s="65">
        <v>48</v>
      </c>
      <c r="B49" t="s">
        <v>87</v>
      </c>
      <c r="C49">
        <v>766</v>
      </c>
      <c r="D49" s="71">
        <f t="shared" si="0"/>
        <v>145.54</v>
      </c>
    </row>
    <row r="50" spans="1:4" ht="12.75">
      <c r="A50" s="65">
        <v>49</v>
      </c>
      <c r="B50" t="s">
        <v>88</v>
      </c>
      <c r="C50">
        <v>1038</v>
      </c>
      <c r="D50" s="71">
        <f t="shared" si="0"/>
        <v>197.22</v>
      </c>
    </row>
    <row r="51" spans="1:4" ht="12.75">
      <c r="A51" s="65">
        <v>50</v>
      </c>
      <c r="B51" t="s">
        <v>89</v>
      </c>
      <c r="C51">
        <v>1228</v>
      </c>
      <c r="D51" s="71">
        <f t="shared" si="0"/>
        <v>233.32</v>
      </c>
    </row>
    <row r="52" spans="1:4" ht="12.75">
      <c r="A52" s="65">
        <v>51</v>
      </c>
      <c r="B52" t="s">
        <v>90</v>
      </c>
      <c r="C52">
        <v>1542</v>
      </c>
      <c r="D52" s="71">
        <f t="shared" si="0"/>
        <v>292.98</v>
      </c>
    </row>
    <row r="53" spans="1:4" ht="12.75">
      <c r="A53" s="65">
        <v>52</v>
      </c>
      <c r="B53" t="s">
        <v>91</v>
      </c>
      <c r="C53">
        <v>1336</v>
      </c>
      <c r="D53" s="71">
        <f t="shared" si="0"/>
        <v>253.84</v>
      </c>
    </row>
    <row r="54" spans="1:4" ht="12.75">
      <c r="A54" s="65">
        <v>53</v>
      </c>
      <c r="B54" t="s">
        <v>92</v>
      </c>
      <c r="C54">
        <v>1490</v>
      </c>
      <c r="D54" s="71">
        <f t="shared" si="0"/>
        <v>283.1</v>
      </c>
    </row>
  </sheetData>
  <sheetProtection password="E531" sheet="1" objects="1" scenarios="1"/>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00"/>
  <sheetViews>
    <sheetView showGridLines="0" showRowColHeaders="0" zoomScale="130" zoomScaleNormal="130" workbookViewId="0" topLeftCell="A1">
      <selection activeCell="A1" sqref="A1"/>
    </sheetView>
  </sheetViews>
  <sheetFormatPr defaultColWidth="11.421875" defaultRowHeight="12.75"/>
  <cols>
    <col min="1" max="1" width="5.00390625" style="0" customWidth="1"/>
    <col min="2" max="2" width="23.140625" style="0" customWidth="1"/>
    <col min="3" max="3" width="15.421875" style="30" customWidth="1"/>
    <col min="4" max="4" width="16.57421875" style="30" customWidth="1"/>
  </cols>
  <sheetData>
    <row r="1" ht="12.75">
      <c r="B1" s="31" t="s">
        <v>93</v>
      </c>
    </row>
    <row r="2" spans="2:4" ht="12.75">
      <c r="B2" s="31"/>
      <c r="C2" s="32"/>
      <c r="D2" s="33" t="s">
        <v>21</v>
      </c>
    </row>
    <row r="3" spans="2:6" ht="12.75">
      <c r="B3" s="26" t="s">
        <v>94</v>
      </c>
      <c r="C3" s="33" t="s">
        <v>19</v>
      </c>
      <c r="D3" s="33" t="s">
        <v>95</v>
      </c>
      <c r="E3" s="34" t="s">
        <v>189</v>
      </c>
      <c r="F3" s="68" t="s">
        <v>190</v>
      </c>
    </row>
    <row r="4" spans="1:6" ht="12.75">
      <c r="A4">
        <v>1</v>
      </c>
      <c r="B4" t="s">
        <v>96</v>
      </c>
      <c r="C4" s="30">
        <v>142.04</v>
      </c>
      <c r="D4" s="30">
        <v>63.63</v>
      </c>
      <c r="F4" s="68" t="s">
        <v>191</v>
      </c>
    </row>
    <row r="5" spans="1:6" ht="12.75">
      <c r="A5">
        <v>2</v>
      </c>
      <c r="B5" t="s">
        <v>97</v>
      </c>
      <c r="C5" s="30">
        <v>50.13</v>
      </c>
      <c r="D5" s="30">
        <v>40.49</v>
      </c>
      <c r="F5" s="68" t="s">
        <v>192</v>
      </c>
    </row>
    <row r="6" spans="1:6" ht="12.75">
      <c r="A6">
        <v>3</v>
      </c>
      <c r="B6" t="s">
        <v>98</v>
      </c>
      <c r="C6" s="30">
        <v>144.61</v>
      </c>
      <c r="D6" s="30">
        <v>63.63</v>
      </c>
      <c r="F6" s="68" t="s">
        <v>193</v>
      </c>
    </row>
    <row r="7" spans="1:6" ht="12.75">
      <c r="A7">
        <v>4</v>
      </c>
      <c r="B7" t="s">
        <v>99</v>
      </c>
      <c r="C7" s="30">
        <v>79.05</v>
      </c>
      <c r="D7" s="30">
        <v>57.84</v>
      </c>
      <c r="F7" s="68" t="s">
        <v>248</v>
      </c>
    </row>
    <row r="8" spans="1:4" ht="12.75">
      <c r="A8">
        <v>5</v>
      </c>
      <c r="B8" t="s">
        <v>100</v>
      </c>
      <c r="C8" s="30">
        <v>108.62</v>
      </c>
      <c r="D8" s="30">
        <v>47.56</v>
      </c>
    </row>
    <row r="9" spans="1:4" ht="12.75">
      <c r="A9">
        <v>6</v>
      </c>
      <c r="B9" t="s">
        <v>101</v>
      </c>
      <c r="C9" s="30">
        <v>118.91</v>
      </c>
      <c r="D9" s="30">
        <v>59.13</v>
      </c>
    </row>
    <row r="10" spans="1:4" ht="12.75">
      <c r="A10">
        <v>7</v>
      </c>
      <c r="B10" t="s">
        <v>102</v>
      </c>
      <c r="C10" s="30">
        <v>86.77</v>
      </c>
      <c r="D10" s="30">
        <v>54.64</v>
      </c>
    </row>
    <row r="11" spans="1:4" ht="12.75">
      <c r="A11">
        <v>8</v>
      </c>
      <c r="B11" t="s">
        <v>103</v>
      </c>
      <c r="C11" s="30">
        <v>102.19</v>
      </c>
      <c r="D11" s="30">
        <v>62.99</v>
      </c>
    </row>
    <row r="12" spans="1:4" ht="12.75">
      <c r="A12">
        <v>9</v>
      </c>
      <c r="B12" t="s">
        <v>104</v>
      </c>
      <c r="C12" s="30">
        <v>158.75</v>
      </c>
      <c r="D12" s="30">
        <v>88.7</v>
      </c>
    </row>
    <row r="13" spans="1:4" ht="12.75">
      <c r="A13">
        <v>10</v>
      </c>
      <c r="B13" t="s">
        <v>105</v>
      </c>
      <c r="C13" s="30">
        <v>54.64</v>
      </c>
      <c r="D13" s="30">
        <v>39.2</v>
      </c>
    </row>
    <row r="14" spans="1:4" ht="12.75">
      <c r="A14">
        <v>11</v>
      </c>
      <c r="B14" t="s">
        <v>106</v>
      </c>
      <c r="C14" s="30">
        <v>77.77</v>
      </c>
      <c r="D14" s="30">
        <v>53.34</v>
      </c>
    </row>
    <row r="15" spans="1:4" ht="12.75">
      <c r="A15">
        <v>12</v>
      </c>
      <c r="B15" t="s">
        <v>107</v>
      </c>
      <c r="C15" s="30">
        <v>136.9</v>
      </c>
      <c r="D15" s="30">
        <v>84.84</v>
      </c>
    </row>
    <row r="16" spans="1:4" ht="12.75">
      <c r="A16">
        <v>13</v>
      </c>
      <c r="B16" t="s">
        <v>108</v>
      </c>
      <c r="C16" s="30">
        <v>57.2</v>
      </c>
      <c r="D16" s="30">
        <v>40.49</v>
      </c>
    </row>
    <row r="17" spans="1:4" ht="12.75">
      <c r="A17">
        <v>14</v>
      </c>
      <c r="B17" t="s">
        <v>109</v>
      </c>
      <c r="C17" s="30">
        <v>94.48</v>
      </c>
      <c r="D17" s="30">
        <v>52.06</v>
      </c>
    </row>
    <row r="18" spans="1:4" ht="12.75">
      <c r="A18">
        <v>15</v>
      </c>
      <c r="B18" t="s">
        <v>110</v>
      </c>
      <c r="C18" s="30">
        <v>100.91</v>
      </c>
      <c r="D18" s="30">
        <v>55.28</v>
      </c>
    </row>
    <row r="19" spans="1:4" ht="12.75">
      <c r="A19">
        <v>16</v>
      </c>
      <c r="B19" t="s">
        <v>111</v>
      </c>
      <c r="C19" s="30">
        <v>109.26</v>
      </c>
      <c r="D19" s="30">
        <v>53.99</v>
      </c>
    </row>
    <row r="20" spans="1:4" ht="12.75">
      <c r="A20">
        <v>17</v>
      </c>
      <c r="B20" t="s">
        <v>112</v>
      </c>
      <c r="C20" s="30">
        <v>76.48</v>
      </c>
      <c r="D20" s="30">
        <v>49.49</v>
      </c>
    </row>
    <row r="21" spans="1:4" ht="12.75">
      <c r="A21">
        <v>18</v>
      </c>
      <c r="B21" t="s">
        <v>113</v>
      </c>
      <c r="C21" s="30">
        <v>132.4</v>
      </c>
      <c r="D21" s="30">
        <v>83.55</v>
      </c>
    </row>
    <row r="22" spans="1:4" ht="12.75">
      <c r="A22">
        <v>19</v>
      </c>
      <c r="B22" t="s">
        <v>114</v>
      </c>
      <c r="C22" s="30">
        <v>109.26</v>
      </c>
      <c r="D22" s="30">
        <v>59.13</v>
      </c>
    </row>
    <row r="23" spans="1:4" ht="12.75">
      <c r="A23">
        <v>20</v>
      </c>
      <c r="B23" t="s">
        <v>115</v>
      </c>
      <c r="C23" s="30">
        <v>65.55</v>
      </c>
      <c r="D23" s="30">
        <v>52.7</v>
      </c>
    </row>
    <row r="24" spans="1:4" ht="12.75">
      <c r="A24">
        <v>21</v>
      </c>
      <c r="B24" t="s">
        <v>116</v>
      </c>
      <c r="C24" s="30">
        <v>70.06</v>
      </c>
      <c r="D24" s="30">
        <v>47.56</v>
      </c>
    </row>
    <row r="25" spans="1:4" ht="12.75">
      <c r="A25">
        <v>22</v>
      </c>
      <c r="B25" t="s">
        <v>117</v>
      </c>
      <c r="C25" s="30">
        <v>77.77</v>
      </c>
      <c r="D25" s="30">
        <v>53.34</v>
      </c>
    </row>
    <row r="26" spans="1:4" ht="12.75">
      <c r="A26">
        <v>23</v>
      </c>
      <c r="B26" t="s">
        <v>118</v>
      </c>
      <c r="C26" s="30">
        <v>60.42</v>
      </c>
      <c r="D26" s="30">
        <v>35.35</v>
      </c>
    </row>
    <row r="27" spans="1:4" ht="12.75">
      <c r="A27">
        <v>24</v>
      </c>
      <c r="B27" t="s">
        <v>119</v>
      </c>
      <c r="C27" s="30">
        <v>131.12</v>
      </c>
      <c r="D27" s="30">
        <v>69.41</v>
      </c>
    </row>
    <row r="28" spans="1:4" ht="12.75">
      <c r="A28">
        <v>25</v>
      </c>
      <c r="B28" t="s">
        <v>120</v>
      </c>
      <c r="C28" s="30">
        <v>69.41</v>
      </c>
      <c r="D28" s="30">
        <v>46.27</v>
      </c>
    </row>
    <row r="29" spans="1:4" ht="12.75">
      <c r="A29">
        <v>26</v>
      </c>
      <c r="B29" t="s">
        <v>121</v>
      </c>
      <c r="C29" s="30">
        <v>97.69</v>
      </c>
      <c r="D29" s="30">
        <v>41.78</v>
      </c>
    </row>
    <row r="30" spans="1:4" ht="12.75">
      <c r="A30">
        <v>27</v>
      </c>
      <c r="B30" t="s">
        <v>122</v>
      </c>
      <c r="C30" s="30">
        <v>70.7</v>
      </c>
      <c r="D30" s="30">
        <v>46.27</v>
      </c>
    </row>
    <row r="31" spans="1:4" ht="12.75">
      <c r="A31">
        <v>28</v>
      </c>
      <c r="B31" t="s">
        <v>123</v>
      </c>
      <c r="C31" s="30">
        <v>108.62</v>
      </c>
      <c r="D31" s="30">
        <v>60.42</v>
      </c>
    </row>
    <row r="32" spans="1:4" ht="12.75">
      <c r="A32">
        <v>29</v>
      </c>
      <c r="B32" t="s">
        <v>124</v>
      </c>
      <c r="C32" s="30">
        <v>80.99</v>
      </c>
      <c r="D32" s="30">
        <v>46.27</v>
      </c>
    </row>
    <row r="33" spans="1:4" ht="12.75">
      <c r="A33">
        <v>30</v>
      </c>
      <c r="B33" t="s">
        <v>125</v>
      </c>
      <c r="C33" s="30">
        <v>152.97</v>
      </c>
      <c r="D33" s="30">
        <v>74.56</v>
      </c>
    </row>
    <row r="34" spans="1:4" ht="12.75">
      <c r="A34">
        <v>31</v>
      </c>
      <c r="B34" t="s">
        <v>126</v>
      </c>
      <c r="C34" s="30">
        <v>127.9</v>
      </c>
      <c r="D34" s="30">
        <v>40.49</v>
      </c>
    </row>
    <row r="35" spans="1:4" ht="12.75">
      <c r="A35">
        <v>32</v>
      </c>
      <c r="B35" t="s">
        <v>127</v>
      </c>
      <c r="C35" s="30">
        <v>76.48</v>
      </c>
      <c r="D35" s="30">
        <v>42.42</v>
      </c>
    </row>
    <row r="36" spans="1:4" ht="12.75">
      <c r="A36">
        <v>33</v>
      </c>
      <c r="B36" t="s">
        <v>128</v>
      </c>
      <c r="C36" s="30">
        <v>122.76</v>
      </c>
      <c r="D36" s="30">
        <v>70.06</v>
      </c>
    </row>
    <row r="37" spans="1:4" ht="12.75">
      <c r="A37">
        <v>34</v>
      </c>
      <c r="B37" t="s">
        <v>129</v>
      </c>
      <c r="C37" s="30">
        <v>131.12</v>
      </c>
      <c r="D37" s="30">
        <v>70.06</v>
      </c>
    </row>
    <row r="38" spans="1:4" ht="12.75">
      <c r="A38">
        <v>35</v>
      </c>
      <c r="B38" t="s">
        <v>130</v>
      </c>
      <c r="C38" s="30">
        <v>107.34</v>
      </c>
      <c r="D38" s="30">
        <v>56.56</v>
      </c>
    </row>
    <row r="39" spans="1:4" ht="12.75">
      <c r="A39">
        <v>36</v>
      </c>
      <c r="B39" t="s">
        <v>131</v>
      </c>
      <c r="C39" s="30">
        <v>71.34</v>
      </c>
      <c r="D39" s="30">
        <v>39.85</v>
      </c>
    </row>
    <row r="40" spans="1:4" ht="12.75">
      <c r="A40">
        <v>37</v>
      </c>
      <c r="B40" t="s">
        <v>132</v>
      </c>
      <c r="C40" s="30">
        <v>73.92</v>
      </c>
      <c r="D40" s="30">
        <v>41.78</v>
      </c>
    </row>
    <row r="41" spans="1:4" ht="12.75">
      <c r="A41">
        <v>38</v>
      </c>
      <c r="B41" t="s">
        <v>133</v>
      </c>
      <c r="C41" s="30">
        <v>95.76</v>
      </c>
      <c r="D41" s="30">
        <v>45.63</v>
      </c>
    </row>
    <row r="42" spans="1:4" ht="12.75">
      <c r="A42">
        <v>39</v>
      </c>
      <c r="B42" t="s">
        <v>134</v>
      </c>
      <c r="C42" s="30">
        <v>93.84</v>
      </c>
      <c r="D42" s="30">
        <v>53.99</v>
      </c>
    </row>
    <row r="43" spans="1:4" ht="12.75">
      <c r="A43">
        <v>40</v>
      </c>
      <c r="B43" t="s">
        <v>135</v>
      </c>
      <c r="C43" s="30">
        <v>48.21</v>
      </c>
      <c r="D43" s="30">
        <v>40.49</v>
      </c>
    </row>
    <row r="44" spans="1:4" ht="12.75">
      <c r="A44">
        <v>41</v>
      </c>
      <c r="B44" t="s">
        <v>136</v>
      </c>
      <c r="C44" s="30">
        <v>74.56</v>
      </c>
      <c r="D44" s="30">
        <v>44.99</v>
      </c>
    </row>
    <row r="45" spans="1:4" ht="12.75">
      <c r="A45">
        <v>42</v>
      </c>
      <c r="B45" t="s">
        <v>236</v>
      </c>
      <c r="C45" s="30">
        <v>129.83</v>
      </c>
      <c r="D45" s="30">
        <v>55.28</v>
      </c>
    </row>
    <row r="46" spans="1:4" ht="12.75">
      <c r="A46">
        <v>43</v>
      </c>
      <c r="B46" t="s">
        <v>137</v>
      </c>
      <c r="C46" s="30">
        <v>123.4</v>
      </c>
      <c r="D46" s="30">
        <v>49.49</v>
      </c>
    </row>
    <row r="47" spans="1:4" ht="12.75">
      <c r="A47">
        <v>44</v>
      </c>
      <c r="B47" t="s">
        <v>138</v>
      </c>
      <c r="C47" s="30">
        <v>106.69</v>
      </c>
      <c r="D47" s="30">
        <v>41.13</v>
      </c>
    </row>
    <row r="48" spans="1:4" ht="12.75">
      <c r="A48">
        <v>45</v>
      </c>
      <c r="B48" t="s">
        <v>139</v>
      </c>
      <c r="C48" s="30">
        <v>109.26</v>
      </c>
      <c r="D48" s="30">
        <v>45.63</v>
      </c>
    </row>
    <row r="49" spans="1:4" ht="12.75">
      <c r="A49">
        <v>46</v>
      </c>
      <c r="B49" t="s">
        <v>140</v>
      </c>
      <c r="C49" s="30">
        <v>70.7</v>
      </c>
      <c r="D49" s="30">
        <v>41.78</v>
      </c>
    </row>
    <row r="50" spans="1:4" ht="12.75">
      <c r="A50">
        <v>47</v>
      </c>
      <c r="B50" t="s">
        <v>141</v>
      </c>
      <c r="C50" s="30">
        <v>86.13</v>
      </c>
      <c r="D50" s="30">
        <v>47.56</v>
      </c>
    </row>
    <row r="51" spans="1:4" ht="12.75">
      <c r="A51">
        <v>48</v>
      </c>
      <c r="B51" t="s">
        <v>142</v>
      </c>
      <c r="C51" s="30">
        <v>99.63</v>
      </c>
      <c r="D51" s="30">
        <v>51.42</v>
      </c>
    </row>
    <row r="52" spans="1:4" ht="12.75">
      <c r="A52">
        <v>49</v>
      </c>
      <c r="B52" t="s">
        <v>143</v>
      </c>
      <c r="C52" s="30">
        <v>98.98</v>
      </c>
      <c r="D52" s="30">
        <v>60.42</v>
      </c>
    </row>
    <row r="53" spans="1:4" ht="12.75">
      <c r="A53">
        <v>50</v>
      </c>
      <c r="B53" t="s">
        <v>144</v>
      </c>
      <c r="C53" s="30">
        <v>140.11</v>
      </c>
      <c r="D53" s="30">
        <v>67.49</v>
      </c>
    </row>
    <row r="54" spans="1:4" ht="12.75">
      <c r="A54">
        <v>51</v>
      </c>
      <c r="B54" t="s">
        <v>145</v>
      </c>
      <c r="C54" s="30">
        <v>82.27</v>
      </c>
      <c r="D54" s="30">
        <v>49.49</v>
      </c>
    </row>
    <row r="55" spans="1:4" ht="12.75">
      <c r="A55">
        <v>52</v>
      </c>
      <c r="B55" t="s">
        <v>146</v>
      </c>
      <c r="C55" s="30">
        <v>170.96</v>
      </c>
      <c r="D55" s="30">
        <v>103.48</v>
      </c>
    </row>
    <row r="56" spans="1:4" ht="12.75">
      <c r="A56">
        <v>53</v>
      </c>
      <c r="B56" t="s">
        <v>147</v>
      </c>
      <c r="C56" s="30">
        <v>99.63</v>
      </c>
      <c r="D56" s="30">
        <v>45.63</v>
      </c>
    </row>
    <row r="57" spans="1:4" ht="12.75">
      <c r="A57">
        <v>54</v>
      </c>
      <c r="B57" t="s">
        <v>148</v>
      </c>
      <c r="C57" s="30">
        <v>88.05</v>
      </c>
      <c r="D57" s="30">
        <v>42.42</v>
      </c>
    </row>
    <row r="58" spans="1:4" ht="12.75">
      <c r="A58">
        <v>55</v>
      </c>
      <c r="B58" t="s">
        <v>149</v>
      </c>
      <c r="C58" s="30">
        <v>131.12</v>
      </c>
      <c r="D58" s="30">
        <v>47.56</v>
      </c>
    </row>
    <row r="59" spans="1:4" ht="12.75">
      <c r="A59">
        <v>56</v>
      </c>
      <c r="B59" t="s">
        <v>150</v>
      </c>
      <c r="C59" s="30">
        <v>123.4</v>
      </c>
      <c r="D59" s="30">
        <v>37.28</v>
      </c>
    </row>
    <row r="60" spans="1:4" ht="12.75">
      <c r="A60">
        <v>57</v>
      </c>
      <c r="B60" t="s">
        <v>151</v>
      </c>
      <c r="C60" s="30">
        <v>109.26</v>
      </c>
      <c r="D60" s="30">
        <v>58.49</v>
      </c>
    </row>
    <row r="61" spans="1:4" ht="12.75">
      <c r="A61">
        <v>58</v>
      </c>
      <c r="B61" t="s">
        <v>152</v>
      </c>
      <c r="C61" s="30">
        <v>145.26</v>
      </c>
      <c r="D61" s="30">
        <v>59.77</v>
      </c>
    </row>
    <row r="62" spans="1:4" ht="12.75">
      <c r="A62">
        <v>59</v>
      </c>
      <c r="B62" t="s">
        <v>153</v>
      </c>
      <c r="C62" s="30">
        <v>98.33</v>
      </c>
      <c r="D62" s="30">
        <v>36.64</v>
      </c>
    </row>
    <row r="63" spans="1:4" ht="12.75">
      <c r="A63">
        <v>60</v>
      </c>
      <c r="B63" t="s">
        <v>154</v>
      </c>
      <c r="C63" s="30">
        <v>49.49</v>
      </c>
      <c r="D63" s="30">
        <v>34.06</v>
      </c>
    </row>
    <row r="64" spans="1:4" ht="12.75">
      <c r="A64">
        <v>61</v>
      </c>
      <c r="B64" t="s">
        <v>155</v>
      </c>
      <c r="C64" s="30">
        <v>106.05</v>
      </c>
      <c r="D64" s="30">
        <v>42.42</v>
      </c>
    </row>
    <row r="65" spans="1:4" ht="12.75">
      <c r="A65">
        <v>62</v>
      </c>
      <c r="B65" t="s">
        <v>156</v>
      </c>
      <c r="C65" s="30">
        <v>52.7</v>
      </c>
      <c r="D65" s="30">
        <v>41.78</v>
      </c>
    </row>
    <row r="66" spans="1:4" ht="12.75">
      <c r="A66">
        <v>63</v>
      </c>
      <c r="B66" t="s">
        <v>237</v>
      </c>
      <c r="C66" s="30">
        <v>87.41</v>
      </c>
      <c r="D66" s="30">
        <v>46.27</v>
      </c>
    </row>
    <row r="67" spans="1:4" ht="12.75">
      <c r="A67">
        <v>64</v>
      </c>
      <c r="B67" t="s">
        <v>157</v>
      </c>
      <c r="C67" s="30">
        <v>71.98</v>
      </c>
      <c r="D67" s="30">
        <v>45.63</v>
      </c>
    </row>
    <row r="68" spans="1:4" ht="12.75">
      <c r="A68">
        <v>65</v>
      </c>
      <c r="B68" t="s">
        <v>158</v>
      </c>
      <c r="C68" s="30">
        <v>100.91</v>
      </c>
      <c r="D68" s="30">
        <v>56.56</v>
      </c>
    </row>
    <row r="69" spans="1:4" ht="12.75">
      <c r="A69">
        <v>66</v>
      </c>
      <c r="B69" t="s">
        <v>159</v>
      </c>
      <c r="C69" s="30">
        <v>125.98</v>
      </c>
      <c r="D69" s="30">
        <v>50.13</v>
      </c>
    </row>
    <row r="70" spans="1:4" ht="12.75">
      <c r="A70">
        <v>67</v>
      </c>
      <c r="B70" t="s">
        <v>160</v>
      </c>
      <c r="C70" s="30">
        <v>142.04</v>
      </c>
      <c r="D70" s="30">
        <v>86.13</v>
      </c>
    </row>
    <row r="71" spans="1:4" ht="12.75">
      <c r="A71">
        <v>68</v>
      </c>
      <c r="B71" t="s">
        <v>161</v>
      </c>
      <c r="C71" s="30">
        <v>70.06</v>
      </c>
      <c r="D71" s="30">
        <v>43.06</v>
      </c>
    </row>
    <row r="72" spans="1:4" ht="12.75">
      <c r="A72">
        <v>69</v>
      </c>
      <c r="B72" t="s">
        <v>162</v>
      </c>
      <c r="C72" s="30">
        <v>135.61</v>
      </c>
      <c r="D72" s="30">
        <v>68.77</v>
      </c>
    </row>
    <row r="73" spans="1:4" ht="12.75">
      <c r="A73">
        <v>70</v>
      </c>
      <c r="B73" t="s">
        <v>238</v>
      </c>
      <c r="C73" s="30">
        <v>62.35</v>
      </c>
      <c r="D73" s="30">
        <v>39.85</v>
      </c>
    </row>
    <row r="74" spans="1:4" ht="12.75">
      <c r="A74">
        <v>71</v>
      </c>
      <c r="B74" t="s">
        <v>163</v>
      </c>
      <c r="C74" s="30">
        <v>69.41</v>
      </c>
      <c r="D74" s="30">
        <v>39.2</v>
      </c>
    </row>
    <row r="75" spans="1:4" ht="12.75">
      <c r="A75">
        <v>72</v>
      </c>
      <c r="B75" t="s">
        <v>164</v>
      </c>
      <c r="C75" s="30">
        <v>48.85</v>
      </c>
      <c r="D75" s="30">
        <v>35.35</v>
      </c>
    </row>
    <row r="76" spans="1:4" ht="12.75">
      <c r="A76">
        <v>73</v>
      </c>
      <c r="B76" t="s">
        <v>165</v>
      </c>
      <c r="C76" s="30">
        <v>85.48</v>
      </c>
      <c r="D76" s="30">
        <v>46.27</v>
      </c>
    </row>
    <row r="77" spans="1:4" ht="12.75">
      <c r="A77">
        <v>74</v>
      </c>
      <c r="B77" t="s">
        <v>166</v>
      </c>
      <c r="C77" s="30">
        <v>106.69</v>
      </c>
      <c r="D77" s="30">
        <v>45.63</v>
      </c>
    </row>
    <row r="78" spans="1:4" ht="12.75">
      <c r="A78">
        <v>75</v>
      </c>
      <c r="B78" t="s">
        <v>167</v>
      </c>
      <c r="C78" s="30">
        <v>104.12</v>
      </c>
      <c r="D78" s="30">
        <v>46.91</v>
      </c>
    </row>
    <row r="79" spans="1:4" ht="12.75">
      <c r="A79">
        <v>76</v>
      </c>
      <c r="B79" t="s">
        <v>168</v>
      </c>
      <c r="C79" s="30">
        <v>167.75</v>
      </c>
      <c r="D79" s="30">
        <v>88.7</v>
      </c>
    </row>
    <row r="80" spans="1:4" ht="12.75">
      <c r="A80">
        <v>77</v>
      </c>
      <c r="B80" t="s">
        <v>169</v>
      </c>
      <c r="C80" s="30">
        <v>108.62</v>
      </c>
      <c r="D80" s="30">
        <v>46.27</v>
      </c>
    </row>
    <row r="81" spans="1:4" ht="12.75">
      <c r="A81">
        <v>78</v>
      </c>
      <c r="B81" t="s">
        <v>170</v>
      </c>
      <c r="C81" s="30">
        <v>68.77</v>
      </c>
      <c r="D81" s="30">
        <v>39.2</v>
      </c>
    </row>
    <row r="82" spans="1:4" ht="12.75">
      <c r="A82">
        <v>79</v>
      </c>
      <c r="B82" t="s">
        <v>171</v>
      </c>
      <c r="C82" s="30">
        <v>135.61</v>
      </c>
      <c r="D82" s="30">
        <v>41.13</v>
      </c>
    </row>
    <row r="83" spans="1:4" ht="12.75">
      <c r="A83">
        <v>80</v>
      </c>
      <c r="B83" t="s">
        <v>172</v>
      </c>
      <c r="C83" s="30">
        <v>243.59</v>
      </c>
      <c r="D83" s="30">
        <v>78.41</v>
      </c>
    </row>
    <row r="84" spans="1:4" ht="12.75">
      <c r="A84">
        <v>81</v>
      </c>
      <c r="B84" t="s">
        <v>173</v>
      </c>
      <c r="C84" s="30">
        <v>72.62</v>
      </c>
      <c r="D84" s="30">
        <v>48.21</v>
      </c>
    </row>
    <row r="85" spans="1:4" ht="12.75">
      <c r="A85">
        <v>82</v>
      </c>
      <c r="B85" t="s">
        <v>174</v>
      </c>
      <c r="C85" s="30">
        <v>91.26</v>
      </c>
      <c r="D85" s="30">
        <v>51.42</v>
      </c>
    </row>
    <row r="86" spans="1:4" ht="12.75">
      <c r="A86">
        <v>83</v>
      </c>
      <c r="B86" t="s">
        <v>175</v>
      </c>
      <c r="C86" s="30">
        <v>89.34</v>
      </c>
      <c r="D86" s="30">
        <v>49.49</v>
      </c>
    </row>
    <row r="87" spans="1:4" ht="12.75">
      <c r="A87">
        <v>84</v>
      </c>
      <c r="B87" t="s">
        <v>176</v>
      </c>
      <c r="C87" s="30">
        <v>68.77</v>
      </c>
      <c r="D87" s="30">
        <v>51.42</v>
      </c>
    </row>
    <row r="88" spans="1:4" ht="12.75">
      <c r="A88">
        <v>85</v>
      </c>
      <c r="B88" t="s">
        <v>177</v>
      </c>
      <c r="C88" s="30">
        <v>157.47</v>
      </c>
      <c r="D88" s="30">
        <v>80.34</v>
      </c>
    </row>
    <row r="89" spans="1:4" ht="12.75">
      <c r="A89">
        <v>86</v>
      </c>
      <c r="B89" t="s">
        <v>178</v>
      </c>
      <c r="C89" s="30">
        <v>158.75</v>
      </c>
      <c r="D89" s="30">
        <v>65.55</v>
      </c>
    </row>
    <row r="90" spans="1:4" ht="12.75">
      <c r="A90">
        <v>87</v>
      </c>
      <c r="B90" t="s">
        <v>179</v>
      </c>
      <c r="C90" s="30">
        <v>73.92</v>
      </c>
      <c r="D90" s="30">
        <v>41.78</v>
      </c>
    </row>
    <row r="91" spans="1:4" ht="12.75">
      <c r="A91">
        <v>88</v>
      </c>
      <c r="B91" t="s">
        <v>180</v>
      </c>
      <c r="C91" s="30">
        <v>87.41</v>
      </c>
      <c r="D91" s="30">
        <v>52.06</v>
      </c>
    </row>
    <row r="92" spans="1:4" ht="12.75">
      <c r="A92">
        <v>89</v>
      </c>
      <c r="B92" t="s">
        <v>181</v>
      </c>
      <c r="C92" s="30">
        <v>82.27</v>
      </c>
      <c r="D92" s="30">
        <v>32.14</v>
      </c>
    </row>
    <row r="93" spans="1:4" ht="12.75">
      <c r="A93">
        <v>90</v>
      </c>
      <c r="B93" t="s">
        <v>182</v>
      </c>
      <c r="C93" s="30">
        <v>55.28</v>
      </c>
      <c r="D93" s="30">
        <v>49.49</v>
      </c>
    </row>
    <row r="94" spans="1:4" ht="12.75">
      <c r="A94">
        <v>91</v>
      </c>
      <c r="B94" t="s">
        <v>183</v>
      </c>
      <c r="C94" s="30">
        <v>65.55</v>
      </c>
      <c r="D94" s="30">
        <v>41.78</v>
      </c>
    </row>
    <row r="95" spans="1:4" ht="12.75">
      <c r="A95">
        <v>92</v>
      </c>
      <c r="B95" t="s">
        <v>184</v>
      </c>
      <c r="C95" s="30">
        <v>61.7</v>
      </c>
      <c r="D95" s="30">
        <v>44.35</v>
      </c>
    </row>
    <row r="96" spans="1:4" ht="12.75">
      <c r="A96">
        <v>93</v>
      </c>
      <c r="B96" t="s">
        <v>185</v>
      </c>
      <c r="C96" s="30">
        <v>83.55</v>
      </c>
      <c r="D96" s="30">
        <v>38.56</v>
      </c>
    </row>
    <row r="97" spans="1:4" ht="12.75">
      <c r="A97">
        <v>94</v>
      </c>
      <c r="B97" t="s">
        <v>186</v>
      </c>
      <c r="C97" s="30">
        <v>142.04</v>
      </c>
      <c r="D97" s="30">
        <v>46.27</v>
      </c>
    </row>
    <row r="98" spans="1:4" ht="12.75">
      <c r="A98">
        <v>95</v>
      </c>
      <c r="B98" t="s">
        <v>187</v>
      </c>
      <c r="C98" s="30">
        <v>108.62</v>
      </c>
      <c r="D98" s="30">
        <v>57.84</v>
      </c>
    </row>
    <row r="99" spans="1:4" ht="12.75">
      <c r="A99">
        <v>96</v>
      </c>
      <c r="B99" t="s">
        <v>188</v>
      </c>
      <c r="C99" s="30">
        <v>82.27</v>
      </c>
      <c r="D99" s="30">
        <v>41.78</v>
      </c>
    </row>
    <row r="100" spans="1:4" ht="12.75">
      <c r="A100">
        <v>97</v>
      </c>
      <c r="B100" t="s">
        <v>202</v>
      </c>
      <c r="C100" s="30">
        <v>116.33</v>
      </c>
      <c r="D100" s="30">
        <v>43.71</v>
      </c>
    </row>
  </sheetData>
  <sheetProtection password="9AF0" sheet="1" objects="1" scenarios="1" formatCells="0" formatColumns="0"/>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CF146"/>
  <sheetViews>
    <sheetView showGridLines="0" showRowColHeaders="0" showZeros="0" tabSelected="1" workbookViewId="0" topLeftCell="A1">
      <selection activeCell="AC4" sqref="AC4"/>
    </sheetView>
  </sheetViews>
  <sheetFormatPr defaultColWidth="11.421875" defaultRowHeight="12.75"/>
  <cols>
    <col min="1" max="2" width="1.7109375" style="0" customWidth="1"/>
    <col min="3" max="3" width="1.421875" style="0" customWidth="1"/>
    <col min="4" max="9" width="1.7109375" style="0" customWidth="1"/>
    <col min="10" max="10" width="2.421875" style="0" customWidth="1"/>
    <col min="11" max="32" width="1.7109375" style="0" customWidth="1"/>
    <col min="33" max="33" width="2.00390625" style="0" customWidth="1"/>
    <col min="34" max="46" width="1.7109375" style="0" customWidth="1"/>
    <col min="47" max="47" width="2.00390625" style="0" customWidth="1"/>
    <col min="48" max="57" width="1.7109375" style="0" customWidth="1"/>
    <col min="58" max="58" width="0.5625" style="1" customWidth="1"/>
    <col min="59" max="59" width="2.28125" style="0" customWidth="1"/>
    <col min="60" max="60" width="0.85546875" style="0" customWidth="1"/>
    <col min="61" max="66" width="1.7109375" style="0" customWidth="1"/>
  </cols>
  <sheetData>
    <row r="1" ht="21.75" customHeight="1" thickBot="1"/>
    <row r="2" spans="1:58" ht="18" customHeight="1" thickTop="1">
      <c r="A2" s="16"/>
      <c r="B2" s="16"/>
      <c r="C2" s="16"/>
      <c r="D2" s="16"/>
      <c r="E2" s="16"/>
      <c r="F2" s="16"/>
      <c r="G2" s="16"/>
      <c r="H2" s="16"/>
      <c r="X2" s="16"/>
      <c r="Y2" s="16"/>
      <c r="AB2" s="137"/>
      <c r="AC2" s="138"/>
      <c r="AD2" s="138"/>
      <c r="AE2" s="139" t="s">
        <v>257</v>
      </c>
      <c r="AF2" s="138"/>
      <c r="AG2" s="138"/>
      <c r="AH2" s="138"/>
      <c r="AI2" s="138"/>
      <c r="AJ2" s="140"/>
      <c r="AK2" s="140"/>
      <c r="AL2" s="140"/>
      <c r="AM2" s="140"/>
      <c r="AN2" s="140"/>
      <c r="AO2" s="140"/>
      <c r="AP2" s="140"/>
      <c r="AQ2" s="140"/>
      <c r="AR2" s="140"/>
      <c r="AS2" s="140"/>
      <c r="AT2" s="140"/>
      <c r="AU2" s="140"/>
      <c r="AV2" s="140"/>
      <c r="AW2" s="140"/>
      <c r="AX2" s="138"/>
      <c r="AY2" s="138"/>
      <c r="AZ2" s="138"/>
      <c r="BA2" s="138"/>
      <c r="BB2" s="138"/>
      <c r="BC2" s="138"/>
      <c r="BD2" s="138"/>
      <c r="BE2" s="138"/>
      <c r="BF2" s="119"/>
    </row>
    <row r="3" spans="1:58" ht="5.25" customHeight="1">
      <c r="A3" s="16"/>
      <c r="B3" s="16"/>
      <c r="C3" s="16"/>
      <c r="D3" s="16"/>
      <c r="E3" s="16"/>
      <c r="F3" s="16"/>
      <c r="G3" s="16"/>
      <c r="H3" s="16"/>
      <c r="X3" s="16"/>
      <c r="Y3" s="16"/>
      <c r="AB3" s="120"/>
      <c r="AC3" s="1"/>
      <c r="AD3" s="1"/>
      <c r="AE3" s="18"/>
      <c r="AF3" s="1"/>
      <c r="AG3" s="1"/>
      <c r="AH3" s="1"/>
      <c r="AI3" s="1"/>
      <c r="AJ3" s="114"/>
      <c r="AK3" s="114"/>
      <c r="AL3" s="114"/>
      <c r="AM3" s="114"/>
      <c r="AN3" s="114"/>
      <c r="AO3" s="114"/>
      <c r="AP3" s="114"/>
      <c r="AQ3" s="114"/>
      <c r="AR3" s="114"/>
      <c r="AS3" s="114"/>
      <c r="AT3" s="114"/>
      <c r="AU3" s="114"/>
      <c r="AV3" s="114"/>
      <c r="AW3" s="114"/>
      <c r="AX3" s="1"/>
      <c r="AY3" s="1"/>
      <c r="AZ3" s="1"/>
      <c r="BA3" s="1"/>
      <c r="BB3" s="1"/>
      <c r="BC3" s="1"/>
      <c r="BD3" s="1"/>
      <c r="BE3" s="1"/>
      <c r="BF3" s="91"/>
    </row>
    <row r="4" spans="1:58" ht="14.25" customHeight="1">
      <c r="A4" s="51"/>
      <c r="B4" s="52"/>
      <c r="C4" s="52"/>
      <c r="D4" s="52"/>
      <c r="AB4" s="121"/>
      <c r="AC4" s="183"/>
      <c r="AD4" s="1" t="s">
        <v>258</v>
      </c>
      <c r="AE4" s="1"/>
      <c r="AF4" s="1"/>
      <c r="AG4" s="1"/>
      <c r="AH4" s="1"/>
      <c r="AI4" s="1"/>
      <c r="AJ4" s="1"/>
      <c r="AK4" s="1"/>
      <c r="AL4" s="1"/>
      <c r="AM4" s="1"/>
      <c r="AN4" s="1"/>
      <c r="AO4" s="1"/>
      <c r="AP4" s="1"/>
      <c r="AQ4" s="1"/>
      <c r="AR4" s="1"/>
      <c r="AS4" s="1"/>
      <c r="AT4" s="1"/>
      <c r="AU4" s="1"/>
      <c r="AV4" s="1"/>
      <c r="AW4" s="1"/>
      <c r="AX4" s="1"/>
      <c r="AY4" s="1"/>
      <c r="AZ4" s="1"/>
      <c r="BA4" s="1"/>
      <c r="BB4" s="1"/>
      <c r="BC4" s="1"/>
      <c r="BD4" s="1"/>
      <c r="BE4" s="1"/>
      <c r="BF4" s="91"/>
    </row>
    <row r="5" spans="1:58" ht="13.5" customHeight="1">
      <c r="A5" s="16"/>
      <c r="B5" s="16"/>
      <c r="C5" s="16"/>
      <c r="D5" s="16"/>
      <c r="AA5" s="85"/>
      <c r="AB5" s="120"/>
      <c r="AC5" s="183"/>
      <c r="AD5" s="115" t="s">
        <v>275</v>
      </c>
      <c r="AE5" s="1"/>
      <c r="AF5" s="1"/>
      <c r="AG5" s="1"/>
      <c r="AH5" s="1"/>
      <c r="AI5" s="1"/>
      <c r="AJ5" s="1"/>
      <c r="AK5" s="1"/>
      <c r="AL5" s="1"/>
      <c r="AM5" s="1"/>
      <c r="AN5" s="1"/>
      <c r="AO5" s="1"/>
      <c r="AP5" s="1"/>
      <c r="AQ5" s="1"/>
      <c r="AR5" s="1"/>
      <c r="AS5" s="1"/>
      <c r="AT5" s="1"/>
      <c r="AU5" s="1"/>
      <c r="AV5" s="1"/>
      <c r="AW5" s="1"/>
      <c r="AX5" s="1"/>
      <c r="AY5" s="1"/>
      <c r="AZ5" s="1"/>
      <c r="BA5" s="1"/>
      <c r="BB5" s="1"/>
      <c r="BC5" s="1"/>
      <c r="BD5" s="1"/>
      <c r="BE5" s="1"/>
      <c r="BF5" s="91"/>
    </row>
    <row r="6" spans="1:58" ht="14.25" customHeight="1">
      <c r="A6" s="16"/>
      <c r="B6" s="16"/>
      <c r="C6" s="16"/>
      <c r="D6" s="16"/>
      <c r="AA6" s="85"/>
      <c r="AB6" s="120"/>
      <c r="AC6" s="183"/>
      <c r="AD6" s="115" t="s">
        <v>274</v>
      </c>
      <c r="AE6" s="1"/>
      <c r="AF6" s="1"/>
      <c r="AG6" s="93"/>
      <c r="AH6" s="93"/>
      <c r="AI6" s="93"/>
      <c r="AJ6" s="93"/>
      <c r="AK6" s="93"/>
      <c r="AL6" s="93"/>
      <c r="AM6" s="93"/>
      <c r="AN6" s="1"/>
      <c r="AO6" s="1"/>
      <c r="AP6" s="1"/>
      <c r="AQ6" s="1"/>
      <c r="AR6" s="93"/>
      <c r="AS6" s="1"/>
      <c r="AT6" s="1"/>
      <c r="AU6" s="1"/>
      <c r="AV6" s="1"/>
      <c r="AW6" s="1"/>
      <c r="AX6" s="1"/>
      <c r="AY6" s="1"/>
      <c r="AZ6" s="1"/>
      <c r="BA6" s="1"/>
      <c r="BB6" s="1"/>
      <c r="BC6" s="1"/>
      <c r="BD6" s="1"/>
      <c r="BE6" s="1"/>
      <c r="BF6" s="91"/>
    </row>
    <row r="7" spans="1:58" ht="14.25" customHeight="1">
      <c r="A7" s="16"/>
      <c r="B7" s="16"/>
      <c r="C7" s="17"/>
      <c r="D7" s="17"/>
      <c r="G7" s="84" t="s">
        <v>278</v>
      </c>
      <c r="AB7" s="120"/>
      <c r="AC7" s="1"/>
      <c r="AD7" s="93" t="s">
        <v>255</v>
      </c>
      <c r="AE7" s="1"/>
      <c r="AF7" s="1"/>
      <c r="AG7" s="113"/>
      <c r="AH7" s="113"/>
      <c r="AI7" s="113"/>
      <c r="AJ7" s="113"/>
      <c r="AK7" s="113"/>
      <c r="AL7" s="327"/>
      <c r="AM7" s="327"/>
      <c r="AN7" s="327"/>
      <c r="AO7" s="327"/>
      <c r="AP7" s="327"/>
      <c r="AQ7" s="327"/>
      <c r="AR7" s="327"/>
      <c r="AS7" s="327"/>
      <c r="AT7" s="327"/>
      <c r="AU7" s="327"/>
      <c r="AV7" s="327"/>
      <c r="AW7" s="327"/>
      <c r="AX7" s="327"/>
      <c r="AY7" s="327"/>
      <c r="AZ7" s="327"/>
      <c r="BA7" s="327"/>
      <c r="BB7" s="327"/>
      <c r="BC7" s="327"/>
      <c r="BD7" s="327"/>
      <c r="BE7" s="117"/>
      <c r="BF7" s="122"/>
    </row>
    <row r="8" spans="1:58" ht="12.75">
      <c r="A8" s="16"/>
      <c r="B8" s="16"/>
      <c r="C8" s="99"/>
      <c r="D8" s="1"/>
      <c r="F8" s="1"/>
      <c r="G8" s="87" t="s">
        <v>196</v>
      </c>
      <c r="H8" s="93"/>
      <c r="I8" s="93"/>
      <c r="J8" s="93"/>
      <c r="K8" s="93"/>
      <c r="L8" s="93"/>
      <c r="M8" s="93"/>
      <c r="N8" s="93"/>
      <c r="O8" s="93"/>
      <c r="P8" s="1"/>
      <c r="Q8" s="1"/>
      <c r="R8" s="1"/>
      <c r="S8" s="1"/>
      <c r="T8" s="1"/>
      <c r="U8" s="1"/>
      <c r="V8" s="1"/>
      <c r="W8" s="1"/>
      <c r="X8" s="152"/>
      <c r="Y8" s="152"/>
      <c r="Z8" s="148"/>
      <c r="AA8" s="129"/>
      <c r="AB8" s="121"/>
      <c r="AC8" s="183"/>
      <c r="AD8" s="328" t="s">
        <v>254</v>
      </c>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102"/>
      <c r="BF8" s="123"/>
    </row>
    <row r="9" spans="1:58" ht="12.75">
      <c r="A9" s="41"/>
      <c r="B9" s="42"/>
      <c r="C9" s="1"/>
      <c r="D9" s="1"/>
      <c r="F9" s="1"/>
      <c r="G9" s="1"/>
      <c r="H9" s="1"/>
      <c r="I9" s="1"/>
      <c r="J9" s="1"/>
      <c r="K9" s="1"/>
      <c r="L9" s="1"/>
      <c r="M9" s="1"/>
      <c r="N9" s="1"/>
      <c r="O9" s="1"/>
      <c r="P9" s="1"/>
      <c r="Q9" s="1"/>
      <c r="R9" s="1"/>
      <c r="S9" s="1"/>
      <c r="T9" s="1"/>
      <c r="U9" s="1"/>
      <c r="V9" s="1"/>
      <c r="W9" s="1"/>
      <c r="X9" s="1"/>
      <c r="Y9" s="1"/>
      <c r="Z9" s="1"/>
      <c r="AA9" s="91"/>
      <c r="AB9" s="121"/>
      <c r="AC9" s="1"/>
      <c r="AD9" s="330"/>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2"/>
      <c r="BE9" s="40"/>
      <c r="BF9" s="124"/>
    </row>
    <row r="10" spans="1:58" ht="13.5" customHeight="1">
      <c r="A10" s="51"/>
      <c r="B10" s="52"/>
      <c r="C10" s="44"/>
      <c r="D10" s="1"/>
      <c r="F10" s="1"/>
      <c r="G10" s="1"/>
      <c r="H10" s="1"/>
      <c r="I10" s="1"/>
      <c r="J10" s="1"/>
      <c r="K10" s="1"/>
      <c r="L10" s="1"/>
      <c r="M10" s="1"/>
      <c r="N10" s="1"/>
      <c r="O10" s="1"/>
      <c r="P10" s="1"/>
      <c r="Q10" s="1"/>
      <c r="R10" s="1"/>
      <c r="S10" s="1"/>
      <c r="T10" s="1"/>
      <c r="U10" s="1"/>
      <c r="V10" s="1"/>
      <c r="W10" s="1"/>
      <c r="X10" s="1"/>
      <c r="Y10" s="1"/>
      <c r="Z10" s="1"/>
      <c r="AA10" s="129"/>
      <c r="AB10" s="121"/>
      <c r="AC10" s="1"/>
      <c r="AD10" s="333"/>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5"/>
      <c r="BE10" s="113"/>
      <c r="BF10" s="125"/>
    </row>
    <row r="11" spans="1:58" ht="13.5" thickBot="1">
      <c r="A11" s="53"/>
      <c r="B11" s="50"/>
      <c r="C11" s="88"/>
      <c r="D11" s="88"/>
      <c r="E11" s="1"/>
      <c r="F11" s="1"/>
      <c r="G11" s="1"/>
      <c r="H11" s="1"/>
      <c r="I11" s="1"/>
      <c r="J11" s="1"/>
      <c r="K11" s="1"/>
      <c r="L11" s="1"/>
      <c r="M11" s="1"/>
      <c r="N11" s="1"/>
      <c r="O11" s="1"/>
      <c r="P11" s="1"/>
      <c r="Q11" s="1"/>
      <c r="R11" s="1"/>
      <c r="S11" s="1"/>
      <c r="T11" s="1"/>
      <c r="U11" s="1"/>
      <c r="V11" s="1"/>
      <c r="W11" s="1"/>
      <c r="X11" s="1"/>
      <c r="Y11" s="1"/>
      <c r="Z11" s="1"/>
      <c r="AA11" s="129"/>
      <c r="AB11" s="126"/>
      <c r="AC11" s="10"/>
      <c r="AD11" s="10"/>
      <c r="AE11" s="10"/>
      <c r="AF11" s="10"/>
      <c r="AG11" s="10"/>
      <c r="AH11" s="10"/>
      <c r="AI11" s="10"/>
      <c r="AJ11" s="10"/>
      <c r="AK11" s="127" t="s">
        <v>256</v>
      </c>
      <c r="AL11" s="10"/>
      <c r="AM11" s="10"/>
      <c r="AN11" s="10"/>
      <c r="AO11" s="10"/>
      <c r="AP11" s="10"/>
      <c r="AQ11" s="10"/>
      <c r="AR11" s="10"/>
      <c r="AS11" s="10"/>
      <c r="AT11" s="10"/>
      <c r="AU11" s="10"/>
      <c r="AV11" s="10"/>
      <c r="AW11" s="10"/>
      <c r="AX11" s="10"/>
      <c r="AY11" s="10"/>
      <c r="AZ11" s="10"/>
      <c r="BA11" s="10"/>
      <c r="BB11" s="10"/>
      <c r="BC11" s="10"/>
      <c r="BD11" s="10"/>
      <c r="BE11" s="10"/>
      <c r="BF11" s="128"/>
    </row>
    <row r="12" spans="1:59" ht="16.5" customHeight="1" thickTop="1">
      <c r="A12" s="49"/>
      <c r="B12" s="50"/>
      <c r="C12" s="50"/>
      <c r="D12" s="50"/>
      <c r="E12" s="50"/>
      <c r="F12" s="1" t="s">
        <v>279</v>
      </c>
      <c r="H12" s="151"/>
      <c r="I12" s="2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O12" s="46" t="s">
        <v>197</v>
      </c>
      <c r="AQ12" s="99"/>
      <c r="AR12" s="245"/>
      <c r="AS12" s="245"/>
      <c r="AT12" s="245"/>
      <c r="AU12" s="245"/>
      <c r="AV12" s="245"/>
      <c r="AW12" s="245"/>
      <c r="AX12" s="245"/>
      <c r="AY12" s="245"/>
      <c r="AZ12" s="245"/>
      <c r="BA12" s="245"/>
      <c r="BB12" s="245"/>
      <c r="BC12" s="245"/>
      <c r="BD12" s="245"/>
      <c r="BE12" s="245"/>
      <c r="BF12" s="99"/>
      <c r="BG12" s="99"/>
    </row>
    <row r="13" spans="6:57" ht="15.75" customHeight="1">
      <c r="F13" s="1" t="s">
        <v>198</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row>
    <row r="16" ht="5.25" customHeight="1"/>
    <row r="17" spans="6:59" s="60" customFormat="1" ht="11.25">
      <c r="F17" s="246" t="s">
        <v>12</v>
      </c>
      <c r="G17" s="247"/>
      <c r="H17" s="247"/>
      <c r="I17" s="247"/>
      <c r="J17" s="247"/>
      <c r="K17" s="247"/>
      <c r="L17" s="247"/>
      <c r="M17" s="247"/>
      <c r="N17" s="247"/>
      <c r="O17" s="247"/>
      <c r="P17" s="247"/>
      <c r="Q17" s="247"/>
      <c r="R17" s="247"/>
      <c r="S17" s="247"/>
      <c r="T17" s="247"/>
      <c r="U17" s="247"/>
      <c r="V17" s="248"/>
      <c r="W17" s="246" t="s">
        <v>13</v>
      </c>
      <c r="X17" s="247"/>
      <c r="Y17" s="247"/>
      <c r="Z17" s="247"/>
      <c r="AA17" s="247"/>
      <c r="AB17" s="247"/>
      <c r="AC17" s="247"/>
      <c r="AD17" s="247"/>
      <c r="AE17" s="247"/>
      <c r="AF17" s="247"/>
      <c r="AG17" s="248"/>
      <c r="AH17" s="252" t="s">
        <v>14</v>
      </c>
      <c r="AI17" s="253"/>
      <c r="AJ17" s="253"/>
      <c r="AK17" s="253"/>
      <c r="AL17" s="253"/>
      <c r="AM17" s="253"/>
      <c r="AN17" s="253"/>
      <c r="AO17" s="253"/>
      <c r="AP17" s="253"/>
      <c r="AQ17" s="253"/>
      <c r="AR17" s="253"/>
      <c r="AS17" s="254"/>
      <c r="AT17" s="252" t="s">
        <v>15</v>
      </c>
      <c r="AU17" s="253"/>
      <c r="AV17" s="253"/>
      <c r="AW17" s="253"/>
      <c r="AX17" s="253"/>
      <c r="AY17" s="253"/>
      <c r="AZ17" s="253"/>
      <c r="BA17" s="253"/>
      <c r="BB17" s="253"/>
      <c r="BC17" s="253"/>
      <c r="BD17" s="253"/>
      <c r="BE17" s="254"/>
      <c r="BF17" s="93"/>
      <c r="BG17" s="93"/>
    </row>
    <row r="18" spans="6:58" s="60" customFormat="1" ht="11.25">
      <c r="F18" s="249"/>
      <c r="G18" s="250"/>
      <c r="H18" s="250"/>
      <c r="I18" s="250"/>
      <c r="J18" s="250"/>
      <c r="K18" s="250"/>
      <c r="L18" s="250"/>
      <c r="M18" s="250"/>
      <c r="N18" s="250"/>
      <c r="O18" s="250"/>
      <c r="P18" s="250"/>
      <c r="Q18" s="250"/>
      <c r="R18" s="250"/>
      <c r="S18" s="250"/>
      <c r="T18" s="250"/>
      <c r="U18" s="250"/>
      <c r="V18" s="251"/>
      <c r="W18" s="249"/>
      <c r="X18" s="250"/>
      <c r="Y18" s="250"/>
      <c r="Z18" s="250"/>
      <c r="AA18" s="250"/>
      <c r="AB18" s="250"/>
      <c r="AC18" s="250"/>
      <c r="AD18" s="250"/>
      <c r="AE18" s="250"/>
      <c r="AF18" s="250"/>
      <c r="AG18" s="251"/>
      <c r="AH18" s="252" t="s">
        <v>16</v>
      </c>
      <c r="AI18" s="253"/>
      <c r="AJ18" s="253"/>
      <c r="AK18" s="253"/>
      <c r="AL18" s="253"/>
      <c r="AM18" s="253"/>
      <c r="AN18" s="254"/>
      <c r="AO18" s="252" t="s">
        <v>17</v>
      </c>
      <c r="AP18" s="253"/>
      <c r="AQ18" s="253"/>
      <c r="AR18" s="253"/>
      <c r="AS18" s="254"/>
      <c r="AT18" s="252" t="s">
        <v>16</v>
      </c>
      <c r="AU18" s="253"/>
      <c r="AV18" s="253"/>
      <c r="AW18" s="253"/>
      <c r="AX18" s="253"/>
      <c r="AY18" s="253"/>
      <c r="AZ18" s="254"/>
      <c r="BA18" s="252" t="s">
        <v>17</v>
      </c>
      <c r="BB18" s="253"/>
      <c r="BC18" s="253"/>
      <c r="BD18" s="253"/>
      <c r="BE18" s="254"/>
      <c r="BF18" s="93"/>
    </row>
    <row r="19" spans="5:58" s="60" customFormat="1" ht="11.25" customHeight="1">
      <c r="E19" s="255" t="s">
        <v>273</v>
      </c>
      <c r="F19" s="256"/>
      <c r="G19" s="257"/>
      <c r="H19" s="257"/>
      <c r="I19" s="257"/>
      <c r="J19" s="257"/>
      <c r="K19" s="257"/>
      <c r="L19" s="257"/>
      <c r="M19" s="257"/>
      <c r="N19" s="257"/>
      <c r="O19" s="257"/>
      <c r="P19" s="257"/>
      <c r="Q19" s="257"/>
      <c r="R19" s="257"/>
      <c r="S19" s="257"/>
      <c r="T19" s="257"/>
      <c r="U19" s="257"/>
      <c r="V19" s="258"/>
      <c r="W19" s="93"/>
      <c r="X19" s="142"/>
      <c r="Y19" s="114" t="s">
        <v>1</v>
      </c>
      <c r="Z19" s="114"/>
      <c r="AA19" s="114"/>
      <c r="AB19" s="114"/>
      <c r="AC19" s="114"/>
      <c r="AD19" s="114"/>
      <c r="AE19" s="93"/>
      <c r="AF19" s="104"/>
      <c r="AG19" s="93"/>
      <c r="AH19" s="130"/>
      <c r="AI19" s="259"/>
      <c r="AJ19" s="259"/>
      <c r="AK19" s="259"/>
      <c r="AL19" s="259"/>
      <c r="AM19" s="259"/>
      <c r="AN19" s="101"/>
      <c r="AO19" s="131"/>
      <c r="AP19" s="260"/>
      <c r="AQ19" s="260"/>
      <c r="AR19" s="260"/>
      <c r="AS19" s="101"/>
      <c r="AT19" s="131"/>
      <c r="AU19" s="259"/>
      <c r="AV19" s="259"/>
      <c r="AW19" s="259"/>
      <c r="AX19" s="259"/>
      <c r="AY19" s="259"/>
      <c r="AZ19" s="101"/>
      <c r="BA19" s="131"/>
      <c r="BB19" s="260"/>
      <c r="BC19" s="260"/>
      <c r="BD19" s="260"/>
      <c r="BE19" s="178"/>
      <c r="BF19" s="93"/>
    </row>
    <row r="20" spans="5:58" s="60" customFormat="1" ht="11.25">
      <c r="E20" s="255"/>
      <c r="F20" s="261"/>
      <c r="G20" s="262"/>
      <c r="H20" s="262"/>
      <c r="I20" s="262"/>
      <c r="J20" s="262"/>
      <c r="K20" s="262"/>
      <c r="L20" s="262"/>
      <c r="M20" s="262"/>
      <c r="N20" s="262"/>
      <c r="O20" s="262"/>
      <c r="P20" s="262"/>
      <c r="Q20" s="262"/>
      <c r="R20" s="262"/>
      <c r="S20" s="262"/>
      <c r="T20" s="262"/>
      <c r="U20" s="262"/>
      <c r="V20" s="263"/>
      <c r="W20" s="93"/>
      <c r="X20" s="141"/>
      <c r="Y20" s="114" t="s">
        <v>2</v>
      </c>
      <c r="Z20" s="114"/>
      <c r="AA20" s="114"/>
      <c r="AB20" s="114"/>
      <c r="AC20" s="114"/>
      <c r="AD20" s="114"/>
      <c r="AE20" s="93"/>
      <c r="AF20" s="104"/>
      <c r="AG20" s="93"/>
      <c r="AH20" s="97"/>
      <c r="AI20" s="264"/>
      <c r="AJ20" s="264"/>
      <c r="AK20" s="264"/>
      <c r="AL20" s="264"/>
      <c r="AM20" s="264"/>
      <c r="AN20" s="94"/>
      <c r="AO20" s="93"/>
      <c r="AP20" s="265"/>
      <c r="AQ20" s="265"/>
      <c r="AR20" s="265"/>
      <c r="AS20" s="94"/>
      <c r="AT20" s="97"/>
      <c r="AU20" s="264"/>
      <c r="AV20" s="264"/>
      <c r="AW20" s="264"/>
      <c r="AX20" s="264"/>
      <c r="AY20" s="264"/>
      <c r="AZ20" s="94"/>
      <c r="BA20" s="93"/>
      <c r="BB20" s="265"/>
      <c r="BC20" s="265"/>
      <c r="BD20" s="265"/>
      <c r="BE20" s="94"/>
      <c r="BF20" s="93"/>
    </row>
    <row r="21" spans="5:58" s="60" customFormat="1" ht="11.25">
      <c r="E21" s="255"/>
      <c r="F21" s="261"/>
      <c r="G21" s="262"/>
      <c r="H21" s="262"/>
      <c r="I21" s="262"/>
      <c r="J21" s="262"/>
      <c r="K21" s="262"/>
      <c r="L21" s="262"/>
      <c r="M21" s="262"/>
      <c r="N21" s="262"/>
      <c r="O21" s="262"/>
      <c r="P21" s="262"/>
      <c r="Q21" s="262"/>
      <c r="R21" s="262"/>
      <c r="S21" s="262"/>
      <c r="T21" s="262"/>
      <c r="U21" s="262"/>
      <c r="V21" s="263"/>
      <c r="W21" s="93"/>
      <c r="X21" s="141"/>
      <c r="Y21" s="114" t="s">
        <v>3</v>
      </c>
      <c r="Z21" s="114"/>
      <c r="AA21" s="114"/>
      <c r="AB21" s="114"/>
      <c r="AC21" s="114"/>
      <c r="AD21" s="114"/>
      <c r="AE21" s="93"/>
      <c r="AF21" s="104"/>
      <c r="AG21" s="93"/>
      <c r="AH21" s="97"/>
      <c r="AI21" s="267"/>
      <c r="AJ21" s="267"/>
      <c r="AK21" s="267"/>
      <c r="AL21" s="267"/>
      <c r="AM21" s="267"/>
      <c r="AN21" s="94"/>
      <c r="AO21" s="93"/>
      <c r="AP21" s="265"/>
      <c r="AQ21" s="265"/>
      <c r="AR21" s="265"/>
      <c r="AS21" s="94"/>
      <c r="AT21" s="97"/>
      <c r="AU21" s="267"/>
      <c r="AV21" s="267"/>
      <c r="AW21" s="267"/>
      <c r="AX21" s="267"/>
      <c r="AY21" s="267"/>
      <c r="AZ21" s="94"/>
      <c r="BA21" s="93"/>
      <c r="BB21" s="265"/>
      <c r="BC21" s="265"/>
      <c r="BD21" s="265"/>
      <c r="BE21" s="94"/>
      <c r="BF21" s="93"/>
    </row>
    <row r="22" spans="5:58" s="60" customFormat="1" ht="11.25">
      <c r="E22" s="255"/>
      <c r="F22" s="268"/>
      <c r="G22" s="269"/>
      <c r="H22" s="269"/>
      <c r="I22" s="269"/>
      <c r="J22" s="269"/>
      <c r="K22" s="269"/>
      <c r="L22" s="269"/>
      <c r="M22" s="269"/>
      <c r="N22" s="269"/>
      <c r="O22" s="269"/>
      <c r="P22" s="269"/>
      <c r="Q22" s="269"/>
      <c r="R22" s="269"/>
      <c r="S22" s="269"/>
      <c r="T22" s="269"/>
      <c r="U22" s="269"/>
      <c r="V22" s="270"/>
      <c r="W22" s="93"/>
      <c r="X22" s="141"/>
      <c r="Y22" s="114" t="s">
        <v>4</v>
      </c>
      <c r="Z22" s="114"/>
      <c r="AA22" s="114"/>
      <c r="AB22" s="114"/>
      <c r="AC22" s="114"/>
      <c r="AD22" s="114"/>
      <c r="AE22" s="93"/>
      <c r="AF22" s="104"/>
      <c r="AG22" s="93"/>
      <c r="AH22" s="105"/>
      <c r="AI22" s="266"/>
      <c r="AJ22" s="266"/>
      <c r="AK22" s="266"/>
      <c r="AL22" s="266"/>
      <c r="AM22" s="266"/>
      <c r="AN22" s="106"/>
      <c r="AO22" s="112"/>
      <c r="AP22" s="265"/>
      <c r="AQ22" s="265"/>
      <c r="AR22" s="265"/>
      <c r="AS22" s="106"/>
      <c r="AT22" s="105"/>
      <c r="AU22" s="266"/>
      <c r="AV22" s="266"/>
      <c r="AW22" s="266"/>
      <c r="AX22" s="266"/>
      <c r="AY22" s="266"/>
      <c r="AZ22" s="106"/>
      <c r="BA22" s="112"/>
      <c r="BB22" s="265"/>
      <c r="BC22" s="265"/>
      <c r="BD22" s="265"/>
      <c r="BE22" s="106"/>
      <c r="BF22" s="93"/>
    </row>
    <row r="23" spans="5:58" s="60" customFormat="1" ht="11.25">
      <c r="E23" s="255" t="s">
        <v>272</v>
      </c>
      <c r="F23" s="261"/>
      <c r="G23" s="262"/>
      <c r="H23" s="262"/>
      <c r="I23" s="262"/>
      <c r="J23" s="262"/>
      <c r="K23" s="262"/>
      <c r="L23" s="262"/>
      <c r="M23" s="262"/>
      <c r="N23" s="262"/>
      <c r="O23" s="262"/>
      <c r="P23" s="262"/>
      <c r="Q23" s="262"/>
      <c r="R23" s="262"/>
      <c r="S23" s="262"/>
      <c r="T23" s="262"/>
      <c r="U23" s="262"/>
      <c r="V23" s="263"/>
      <c r="W23" s="93"/>
      <c r="X23" s="141"/>
      <c r="Y23" s="114" t="s">
        <v>277</v>
      </c>
      <c r="Z23" s="114"/>
      <c r="AA23" s="114"/>
      <c r="AB23" s="114"/>
      <c r="AC23" s="114"/>
      <c r="AD23" s="114"/>
      <c r="AE23" s="93"/>
      <c r="AF23" s="104"/>
      <c r="AG23" s="93"/>
      <c r="AH23" s="108"/>
      <c r="AI23" s="259"/>
      <c r="AJ23" s="259"/>
      <c r="AK23" s="259"/>
      <c r="AL23" s="259"/>
      <c r="AM23" s="259"/>
      <c r="AN23" s="111"/>
      <c r="AO23" s="108"/>
      <c r="AP23" s="260"/>
      <c r="AQ23" s="260"/>
      <c r="AR23" s="260"/>
      <c r="AS23" s="111"/>
      <c r="AT23" s="108"/>
      <c r="AU23" s="259"/>
      <c r="AV23" s="259"/>
      <c r="AW23" s="259"/>
      <c r="AX23" s="259"/>
      <c r="AY23" s="259"/>
      <c r="AZ23" s="111"/>
      <c r="BA23" s="108"/>
      <c r="BB23" s="260"/>
      <c r="BC23" s="260"/>
      <c r="BD23" s="260"/>
      <c r="BE23" s="111"/>
      <c r="BF23" s="93"/>
    </row>
    <row r="24" spans="5:58" s="60" customFormat="1" ht="11.25">
      <c r="E24" s="255"/>
      <c r="F24" s="261"/>
      <c r="G24" s="262"/>
      <c r="H24" s="262"/>
      <c r="I24" s="262"/>
      <c r="J24" s="262"/>
      <c r="K24" s="262"/>
      <c r="L24" s="262"/>
      <c r="M24" s="262"/>
      <c r="N24" s="262"/>
      <c r="O24" s="262"/>
      <c r="P24" s="262"/>
      <c r="Q24" s="262"/>
      <c r="R24" s="262"/>
      <c r="S24" s="262"/>
      <c r="T24" s="262"/>
      <c r="U24" s="262"/>
      <c r="V24" s="263"/>
      <c r="W24" s="93"/>
      <c r="X24" s="141"/>
      <c r="Y24" s="114" t="s">
        <v>5</v>
      </c>
      <c r="Z24" s="114"/>
      <c r="AA24" s="114"/>
      <c r="AB24" s="114"/>
      <c r="AC24" s="114"/>
      <c r="AD24" s="114"/>
      <c r="AE24" s="93"/>
      <c r="AF24" s="104"/>
      <c r="AG24" s="93"/>
      <c r="AH24" s="97"/>
      <c r="AI24" s="264"/>
      <c r="AJ24" s="264"/>
      <c r="AK24" s="264"/>
      <c r="AL24" s="264"/>
      <c r="AM24" s="264"/>
      <c r="AN24" s="94"/>
      <c r="AO24" s="93"/>
      <c r="AP24" s="265"/>
      <c r="AQ24" s="265"/>
      <c r="AR24" s="265"/>
      <c r="AS24" s="94"/>
      <c r="AT24" s="97"/>
      <c r="AU24" s="264"/>
      <c r="AV24" s="264"/>
      <c r="AW24" s="264"/>
      <c r="AX24" s="264"/>
      <c r="AY24" s="264"/>
      <c r="AZ24" s="94"/>
      <c r="BA24" s="93"/>
      <c r="BB24" s="265"/>
      <c r="BC24" s="265"/>
      <c r="BD24" s="265"/>
      <c r="BE24" s="94"/>
      <c r="BF24" s="93"/>
    </row>
    <row r="25" spans="5:68" s="60" customFormat="1" ht="11.25" customHeight="1">
      <c r="E25" s="255"/>
      <c r="F25" s="261"/>
      <c r="G25" s="262"/>
      <c r="H25" s="262"/>
      <c r="I25" s="262"/>
      <c r="J25" s="262"/>
      <c r="K25" s="262"/>
      <c r="L25" s="262"/>
      <c r="M25" s="262"/>
      <c r="N25" s="262"/>
      <c r="O25" s="262"/>
      <c r="P25" s="262"/>
      <c r="Q25" s="262"/>
      <c r="R25" s="262"/>
      <c r="S25" s="262"/>
      <c r="T25" s="262"/>
      <c r="U25" s="262"/>
      <c r="V25" s="263"/>
      <c r="W25" s="93"/>
      <c r="X25" s="141"/>
      <c r="Y25" s="114" t="s">
        <v>6</v>
      </c>
      <c r="Z25" s="114"/>
      <c r="AA25" s="114"/>
      <c r="AB25" s="114"/>
      <c r="AC25" s="114"/>
      <c r="AD25" s="114"/>
      <c r="AE25" s="93"/>
      <c r="AF25" s="104"/>
      <c r="AG25" s="93"/>
      <c r="AH25" s="97"/>
      <c r="AI25" s="267"/>
      <c r="AJ25" s="267"/>
      <c r="AK25" s="267"/>
      <c r="AL25" s="267"/>
      <c r="AM25" s="267"/>
      <c r="AN25" s="94"/>
      <c r="AO25" s="97"/>
      <c r="AP25" s="265"/>
      <c r="AQ25" s="265"/>
      <c r="AR25" s="265"/>
      <c r="AS25" s="94"/>
      <c r="AT25" s="97"/>
      <c r="AU25" s="267"/>
      <c r="AV25" s="267"/>
      <c r="AW25" s="267"/>
      <c r="AX25" s="267"/>
      <c r="AY25" s="267"/>
      <c r="AZ25" s="94"/>
      <c r="BA25" s="97"/>
      <c r="BB25" s="265"/>
      <c r="BC25" s="265"/>
      <c r="BD25" s="265"/>
      <c r="BE25" s="94"/>
      <c r="BF25" s="93"/>
      <c r="BO25" s="116"/>
      <c r="BP25"/>
    </row>
    <row r="26" spans="5:84" s="60" customFormat="1" ht="12.75">
      <c r="E26" s="255"/>
      <c r="F26" s="261"/>
      <c r="G26" s="262"/>
      <c r="H26" s="262"/>
      <c r="I26" s="262"/>
      <c r="J26" s="262"/>
      <c r="K26" s="262"/>
      <c r="L26" s="262"/>
      <c r="M26" s="262"/>
      <c r="N26" s="262"/>
      <c r="O26" s="262"/>
      <c r="P26" s="262"/>
      <c r="Q26" s="262"/>
      <c r="R26" s="262"/>
      <c r="S26" s="262"/>
      <c r="T26" s="262"/>
      <c r="U26" s="262"/>
      <c r="V26" s="263"/>
      <c r="W26" s="170" t="s">
        <v>260</v>
      </c>
      <c r="X26" s="143"/>
      <c r="Y26" s="143"/>
      <c r="Z26" s="143"/>
      <c r="AA26" s="143"/>
      <c r="AB26" s="143"/>
      <c r="AC26" s="143"/>
      <c r="AD26" s="143"/>
      <c r="AE26" s="143"/>
      <c r="AF26" s="143"/>
      <c r="AG26" s="171"/>
      <c r="AH26" s="170"/>
      <c r="AI26" s="267"/>
      <c r="AJ26" s="267"/>
      <c r="AK26" s="267"/>
      <c r="AL26" s="267"/>
      <c r="AM26" s="267"/>
      <c r="AN26" s="94"/>
      <c r="AO26" s="97"/>
      <c r="AP26" s="265"/>
      <c r="AQ26" s="265"/>
      <c r="AR26" s="265"/>
      <c r="AS26" s="94"/>
      <c r="AT26" s="97"/>
      <c r="AU26" s="267"/>
      <c r="AV26" s="267"/>
      <c r="AW26" s="267"/>
      <c r="AX26" s="267"/>
      <c r="AY26" s="267"/>
      <c r="AZ26" s="94"/>
      <c r="BA26" s="97"/>
      <c r="BB26" s="265"/>
      <c r="BC26" s="265"/>
      <c r="BD26" s="265"/>
      <c r="BE26" s="94"/>
      <c r="BF26" s="93"/>
      <c r="BP26" s="85"/>
      <c r="BQ26"/>
      <c r="BR26"/>
      <c r="BS26"/>
      <c r="BT26"/>
      <c r="BU26"/>
      <c r="BV26"/>
      <c r="BW26"/>
      <c r="BX26"/>
      <c r="BY26"/>
      <c r="BZ26"/>
      <c r="CA26"/>
      <c r="CB26"/>
      <c r="CC26"/>
      <c r="CD26"/>
      <c r="CE26"/>
      <c r="CF26"/>
    </row>
    <row r="27" spans="6:84" s="60" customFormat="1" ht="12.75">
      <c r="F27" s="108"/>
      <c r="G27" s="172" t="s">
        <v>7</v>
      </c>
      <c r="H27" s="172"/>
      <c r="I27" s="172"/>
      <c r="J27" s="172"/>
      <c r="K27" s="172"/>
      <c r="L27" s="172"/>
      <c r="M27" s="172"/>
      <c r="N27" s="172"/>
      <c r="O27" s="172"/>
      <c r="P27" s="172"/>
      <c r="Q27" s="172"/>
      <c r="R27" s="172"/>
      <c r="S27" s="172"/>
      <c r="T27" s="172"/>
      <c r="U27" s="172"/>
      <c r="V27" s="172"/>
      <c r="W27" s="172"/>
      <c r="X27" s="172"/>
      <c r="Y27" s="172"/>
      <c r="Z27" s="172"/>
      <c r="AA27" s="173"/>
      <c r="AB27" s="173"/>
      <c r="AC27" s="173"/>
      <c r="AD27" s="173"/>
      <c r="AE27" s="173"/>
      <c r="AF27" s="173"/>
      <c r="AG27" s="173"/>
      <c r="AH27" s="173"/>
      <c r="AI27" s="173"/>
      <c r="AJ27" s="173"/>
      <c r="AK27" s="173"/>
      <c r="AL27" s="173"/>
      <c r="AM27" s="173"/>
      <c r="AN27" s="174"/>
      <c r="AO27" s="274" t="s">
        <v>29</v>
      </c>
      <c r="AP27" s="275"/>
      <c r="AQ27" s="275"/>
      <c r="AR27" s="275"/>
      <c r="AS27" s="275"/>
      <c r="AT27" s="275"/>
      <c r="AU27" s="275"/>
      <c r="AV27" s="275"/>
      <c r="AW27" s="275"/>
      <c r="AX27" s="275"/>
      <c r="AY27" s="275"/>
      <c r="AZ27" s="275"/>
      <c r="BA27" s="275"/>
      <c r="BB27" s="275"/>
      <c r="BC27" s="275"/>
      <c r="BD27" s="275"/>
      <c r="BE27" s="276"/>
      <c r="BF27" s="93"/>
      <c r="BP27" s="86"/>
      <c r="BQ27" s="85"/>
      <c r="BR27" s="85"/>
      <c r="BS27" s="85"/>
      <c r="BT27" s="85"/>
      <c r="BU27" s="85"/>
      <c r="BV27" s="85"/>
      <c r="BW27" s="85"/>
      <c r="BX27" s="85"/>
      <c r="BY27" s="85"/>
      <c r="BZ27" s="85"/>
      <c r="CA27" s="85"/>
      <c r="CB27" s="85"/>
      <c r="CC27" s="85"/>
      <c r="CD27" s="85"/>
      <c r="CE27" s="85"/>
      <c r="CF27" s="85"/>
    </row>
    <row r="28" spans="6:84" s="60" customFormat="1" ht="11.25" customHeight="1">
      <c r="F28" s="97"/>
      <c r="G28" s="114" t="s">
        <v>11</v>
      </c>
      <c r="H28" s="114"/>
      <c r="I28" s="114"/>
      <c r="J28" s="114"/>
      <c r="K28" s="154" t="s">
        <v>280</v>
      </c>
      <c r="L28" s="93"/>
      <c r="M28" s="93"/>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75"/>
      <c r="AO28" s="2"/>
      <c r="AP28" s="1"/>
      <c r="AQ28" s="187"/>
      <c r="AR28" s="187"/>
      <c r="AS28" s="187"/>
      <c r="AT28" s="187"/>
      <c r="AU28" s="188"/>
      <c r="AV28" s="187"/>
      <c r="AW28" s="187"/>
      <c r="AX28" s="187"/>
      <c r="AY28" s="187"/>
      <c r="AZ28" s="188"/>
      <c r="BA28" s="187"/>
      <c r="BB28" s="187"/>
      <c r="BC28" s="1"/>
      <c r="BD28" s="1"/>
      <c r="BE28" s="6"/>
      <c r="BF28" s="93"/>
      <c r="BQ28" s="86"/>
      <c r="BR28" s="86"/>
      <c r="BS28" s="86"/>
      <c r="BT28" s="86"/>
      <c r="BU28" s="86"/>
      <c r="BV28" s="86"/>
      <c r="BW28" s="86"/>
      <c r="BX28" s="86"/>
      <c r="BY28" s="86"/>
      <c r="BZ28" s="86"/>
      <c r="CA28" s="86"/>
      <c r="CB28" s="86"/>
      <c r="CC28" s="86"/>
      <c r="CD28" s="85"/>
      <c r="CE28" s="85"/>
      <c r="CF28" s="85"/>
    </row>
    <row r="29" spans="6:58" s="60" customFormat="1" ht="12" customHeight="1">
      <c r="F29" s="97"/>
      <c r="G29" s="114" t="s">
        <v>8</v>
      </c>
      <c r="H29" s="114"/>
      <c r="I29" s="114"/>
      <c r="J29" s="277"/>
      <c r="K29" s="277"/>
      <c r="L29" s="277"/>
      <c r="M29" s="277"/>
      <c r="N29" s="277"/>
      <c r="O29" s="277"/>
      <c r="P29" s="277"/>
      <c r="Q29" s="277"/>
      <c r="R29" s="277"/>
      <c r="S29" s="277"/>
      <c r="T29" s="277"/>
      <c r="U29" s="277"/>
      <c r="V29" s="277"/>
      <c r="W29" s="277"/>
      <c r="X29" s="155"/>
      <c r="Y29" s="114" t="s">
        <v>9</v>
      </c>
      <c r="Z29" s="155"/>
      <c r="AA29" s="93"/>
      <c r="AB29" s="114"/>
      <c r="AC29" s="273"/>
      <c r="AD29" s="278"/>
      <c r="AE29" s="278"/>
      <c r="AF29" s="278"/>
      <c r="AG29" s="278"/>
      <c r="AH29" s="278"/>
      <c r="AI29" s="278"/>
      <c r="AJ29" s="278"/>
      <c r="AK29" s="278"/>
      <c r="AL29" s="278"/>
      <c r="AM29" s="278"/>
      <c r="AN29" s="176"/>
      <c r="AO29" s="2"/>
      <c r="AP29" s="1"/>
      <c r="AQ29" s="279" t="s">
        <v>30</v>
      </c>
      <c r="AR29" s="275"/>
      <c r="AS29" s="275"/>
      <c r="AT29" s="275"/>
      <c r="AU29" s="93"/>
      <c r="AV29" s="280" t="s">
        <v>31</v>
      </c>
      <c r="AW29" s="281"/>
      <c r="AX29" s="281"/>
      <c r="AY29" s="281"/>
      <c r="AZ29" s="93"/>
      <c r="BA29" s="271" t="s">
        <v>32</v>
      </c>
      <c r="BB29" s="271"/>
      <c r="BC29" s="1"/>
      <c r="BD29" s="93"/>
      <c r="BE29" s="94"/>
      <c r="BF29" s="93"/>
    </row>
    <row r="30" spans="6:68" s="60" customFormat="1" ht="12" customHeight="1">
      <c r="F30" s="97"/>
      <c r="G30" s="153" t="s">
        <v>281</v>
      </c>
      <c r="H30" s="153"/>
      <c r="I30" s="153"/>
      <c r="J30" s="153"/>
      <c r="K30" s="153"/>
      <c r="L30" s="153"/>
      <c r="M30" s="153"/>
      <c r="N30" s="153"/>
      <c r="O30" s="153"/>
      <c r="P30" s="153"/>
      <c r="Q30" s="153"/>
      <c r="R30" s="153"/>
      <c r="S30" s="272">
        <f>IF(Liquidación!V44=0,"",Liquidación!V44)</f>
      </c>
      <c r="T30" s="272"/>
      <c r="U30" s="272"/>
      <c r="V30" s="272"/>
      <c r="W30" s="272"/>
      <c r="X30" s="272"/>
      <c r="Y30" s="114" t="s">
        <v>282</v>
      </c>
      <c r="Z30" s="93"/>
      <c r="AA30" s="93"/>
      <c r="AB30" s="93"/>
      <c r="AC30" s="93"/>
      <c r="AD30" s="93"/>
      <c r="AE30" s="114"/>
      <c r="AF30" s="114"/>
      <c r="AG30" s="114"/>
      <c r="AH30" s="114"/>
      <c r="AI30" s="114"/>
      <c r="AJ30" s="114"/>
      <c r="AK30" s="114"/>
      <c r="AL30" s="114"/>
      <c r="AM30" s="114"/>
      <c r="AN30" s="166"/>
      <c r="AO30" s="97"/>
      <c r="AP30" s="93"/>
      <c r="AQ30" s="1"/>
      <c r="AR30" s="187"/>
      <c r="AS30" s="187"/>
      <c r="AT30" s="187"/>
      <c r="AU30" s="187"/>
      <c r="AV30" s="187"/>
      <c r="AW30" s="187"/>
      <c r="AX30" s="187"/>
      <c r="AY30" s="187"/>
      <c r="AZ30" s="187"/>
      <c r="BA30" s="187"/>
      <c r="BB30" s="1"/>
      <c r="BC30" s="93"/>
      <c r="BD30" s="93"/>
      <c r="BE30" s="94"/>
      <c r="BF30" s="1"/>
      <c r="BG30"/>
      <c r="BH30"/>
      <c r="BI30"/>
      <c r="BJ30"/>
      <c r="BK30"/>
      <c r="BL30"/>
      <c r="BM30"/>
      <c r="BN30"/>
      <c r="BO30"/>
      <c r="BP30"/>
    </row>
    <row r="31" spans="6:57" ht="14.25" customHeight="1">
      <c r="F31" s="2"/>
      <c r="G31" s="114" t="s">
        <v>283</v>
      </c>
      <c r="H31" s="1"/>
      <c r="I31" s="1"/>
      <c r="J31" s="1"/>
      <c r="K31" s="1"/>
      <c r="L31" s="1"/>
      <c r="M31" s="1"/>
      <c r="N31" s="1"/>
      <c r="O31" s="273">
        <f>IF(Liquidación!Q42+Liquidación!Q45=0,"","Incompatibilidad horaria")</f>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6"/>
      <c r="AO31" s="97"/>
      <c r="AP31" s="93"/>
      <c r="AQ31" s="1"/>
      <c r="AR31" s="271" t="s">
        <v>33</v>
      </c>
      <c r="AS31" s="271"/>
      <c r="AT31" s="271"/>
      <c r="AU31" s="271"/>
      <c r="AV31" s="271"/>
      <c r="AW31" s="271"/>
      <c r="AX31" s="271"/>
      <c r="AY31" s="271"/>
      <c r="AZ31" s="271"/>
      <c r="BA31" s="271"/>
      <c r="BB31" s="93"/>
      <c r="BC31" s="93"/>
      <c r="BD31" s="93"/>
      <c r="BE31" s="94"/>
    </row>
    <row r="32" spans="6:57" ht="3" customHeight="1">
      <c r="F32" s="3"/>
      <c r="G32" s="17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5"/>
      <c r="AO32" s="2"/>
      <c r="AP32" s="1"/>
      <c r="AQ32" s="1"/>
      <c r="AR32" s="1"/>
      <c r="AS32" s="1"/>
      <c r="AT32" s="1"/>
      <c r="AU32" s="1"/>
      <c r="AV32" s="1"/>
      <c r="AW32" s="1"/>
      <c r="AX32" s="1"/>
      <c r="AY32" s="1"/>
      <c r="AZ32" s="1"/>
      <c r="BA32" s="1"/>
      <c r="BB32" s="1"/>
      <c r="BC32" s="1"/>
      <c r="BD32" s="1"/>
      <c r="BE32" s="6"/>
    </row>
    <row r="33" spans="6:57" ht="12" customHeight="1">
      <c r="F33" s="108"/>
      <c r="G33" s="110" t="s">
        <v>18</v>
      </c>
      <c r="H33" s="109"/>
      <c r="I33" s="109"/>
      <c r="J33" s="109"/>
      <c r="K33" s="109"/>
      <c r="L33" s="109"/>
      <c r="M33" s="109"/>
      <c r="N33" s="109"/>
      <c r="O33" s="282"/>
      <c r="P33" s="282"/>
      <c r="Q33" s="282"/>
      <c r="R33" s="282"/>
      <c r="S33" s="282"/>
      <c r="T33" s="282"/>
      <c r="U33" s="282"/>
      <c r="V33" s="282"/>
      <c r="W33" s="282"/>
      <c r="X33" s="282"/>
      <c r="Y33" s="282"/>
      <c r="Z33" s="282"/>
      <c r="AA33" s="282"/>
      <c r="AB33" s="282"/>
      <c r="AC33" s="282"/>
      <c r="AD33" s="282"/>
      <c r="AE33" s="282"/>
      <c r="AF33" s="109"/>
      <c r="AG33" s="109"/>
      <c r="AH33" s="109"/>
      <c r="AI33" s="109"/>
      <c r="AJ33" s="109"/>
      <c r="AK33" s="109"/>
      <c r="AL33" s="109"/>
      <c r="AM33" s="109"/>
      <c r="AN33" s="111"/>
      <c r="AO33" s="179"/>
      <c r="AP33" s="180" t="s">
        <v>284</v>
      </c>
      <c r="AQ33" s="181"/>
      <c r="AR33" s="181"/>
      <c r="AS33" s="181"/>
      <c r="AT33" s="181"/>
      <c r="AU33" s="181"/>
      <c r="AV33" s="181"/>
      <c r="AW33" s="181"/>
      <c r="AX33" s="181"/>
      <c r="AY33" s="181"/>
      <c r="AZ33" s="181"/>
      <c r="BA33" s="181"/>
      <c r="BB33" s="181"/>
      <c r="BC33" s="181"/>
      <c r="BD33" s="181"/>
      <c r="BE33" s="182"/>
    </row>
    <row r="34" spans="6:57" ht="10.5" customHeight="1">
      <c r="F34" s="97"/>
      <c r="G34" s="283"/>
      <c r="H34" s="284"/>
      <c r="I34" s="284"/>
      <c r="J34" s="101" t="s">
        <v>19</v>
      </c>
      <c r="K34" s="101"/>
      <c r="L34" s="101"/>
      <c r="M34" s="101"/>
      <c r="N34" s="101"/>
      <c r="O34" s="101"/>
      <c r="P34" s="101"/>
      <c r="Q34" s="285"/>
      <c r="R34" s="285"/>
      <c r="S34" s="285"/>
      <c r="T34" s="285"/>
      <c r="U34" s="285"/>
      <c r="V34" s="285"/>
      <c r="W34" s="285"/>
      <c r="X34" s="100" t="s">
        <v>20</v>
      </c>
      <c r="Y34" s="286">
        <f>IF(Liquidación!U22=0,"",Liquidación!U22)</f>
      </c>
      <c r="Z34" s="286"/>
      <c r="AA34" s="286"/>
      <c r="AB34" s="286"/>
      <c r="AC34" s="286"/>
      <c r="AD34" s="286"/>
      <c r="AE34" s="93"/>
      <c r="AF34" s="287" t="s">
        <v>195</v>
      </c>
      <c r="AG34" s="288"/>
      <c r="AH34" s="288"/>
      <c r="AI34" s="288"/>
      <c r="AJ34" s="288"/>
      <c r="AK34" s="288"/>
      <c r="AL34" s="288"/>
      <c r="AM34" s="289"/>
      <c r="AN34" s="94"/>
      <c r="AO34" s="2"/>
      <c r="AP34" s="93" t="s">
        <v>246</v>
      </c>
      <c r="AQ34" s="1"/>
      <c r="AR34" s="1"/>
      <c r="AS34" s="1"/>
      <c r="AT34" s="1"/>
      <c r="AU34" s="1"/>
      <c r="AV34" s="1"/>
      <c r="AW34" s="1"/>
      <c r="AX34" s="1"/>
      <c r="AY34" s="1"/>
      <c r="AZ34" s="1"/>
      <c r="BA34" s="1"/>
      <c r="BB34" s="1"/>
      <c r="BC34" s="1"/>
      <c r="BD34" s="1"/>
      <c r="BE34" s="6"/>
    </row>
    <row r="35" spans="6:57" ht="10.5" customHeight="1">
      <c r="F35" s="97"/>
      <c r="G35" s="298"/>
      <c r="H35" s="298"/>
      <c r="I35" s="298"/>
      <c r="J35" s="102" t="s">
        <v>21</v>
      </c>
      <c r="K35" s="103"/>
      <c r="L35" s="103"/>
      <c r="M35" s="104"/>
      <c r="N35" s="104"/>
      <c r="O35" s="102"/>
      <c r="P35" s="101"/>
      <c r="Q35" s="293"/>
      <c r="R35" s="293"/>
      <c r="S35" s="293"/>
      <c r="T35" s="293"/>
      <c r="U35" s="293"/>
      <c r="V35" s="293"/>
      <c r="W35" s="293"/>
      <c r="X35" s="100" t="s">
        <v>20</v>
      </c>
      <c r="Y35" s="295">
        <f>IF(Liquidación!U38=0,"",Liquidación!U38)</f>
      </c>
      <c r="Z35" s="295"/>
      <c r="AA35" s="295"/>
      <c r="AB35" s="295"/>
      <c r="AC35" s="295"/>
      <c r="AD35" s="295"/>
      <c r="AE35" s="93"/>
      <c r="AF35" s="105"/>
      <c r="AG35" s="302">
        <f>IF(Liquidación!M57=0,"",Liquidación!M57)</f>
      </c>
      <c r="AH35" s="302"/>
      <c r="AI35" s="302"/>
      <c r="AJ35" s="302"/>
      <c r="AK35" s="302"/>
      <c r="AL35" s="302"/>
      <c r="AM35" s="106"/>
      <c r="AN35" s="94"/>
      <c r="AO35" s="97"/>
      <c r="AP35" s="290"/>
      <c r="AQ35" s="290"/>
      <c r="AR35" s="290"/>
      <c r="AS35" s="290"/>
      <c r="AT35" s="290"/>
      <c r="AU35" s="290"/>
      <c r="AV35" s="290"/>
      <c r="AW35" s="290"/>
      <c r="AX35" s="290"/>
      <c r="AY35" s="290"/>
      <c r="AZ35" s="290"/>
      <c r="BA35" s="290"/>
      <c r="BB35" s="290"/>
      <c r="BC35" s="290"/>
      <c r="BD35" s="290"/>
      <c r="BE35" s="94"/>
    </row>
    <row r="36" spans="6:57" ht="12" customHeight="1">
      <c r="F36" s="97"/>
      <c r="G36" s="291"/>
      <c r="H36" s="292"/>
      <c r="I36" s="292"/>
      <c r="J36" s="102" t="s">
        <v>22</v>
      </c>
      <c r="K36" s="107"/>
      <c r="L36" s="107"/>
      <c r="M36" s="104"/>
      <c r="N36" s="104"/>
      <c r="O36" s="102"/>
      <c r="P36" s="101"/>
      <c r="Q36" s="293"/>
      <c r="R36" s="294"/>
      <c r="S36" s="294"/>
      <c r="T36" s="294"/>
      <c r="U36" s="294"/>
      <c r="V36" s="294"/>
      <c r="W36" s="294"/>
      <c r="X36" s="100" t="s">
        <v>20</v>
      </c>
      <c r="Y36" s="295">
        <f>IF(Liquidación!U55=0,"",Liquidación!U55)</f>
      </c>
      <c r="Z36" s="295"/>
      <c r="AA36" s="295"/>
      <c r="AB36" s="295"/>
      <c r="AC36" s="295"/>
      <c r="AD36" s="295"/>
      <c r="AE36" s="93"/>
      <c r="AF36" s="287" t="s">
        <v>194</v>
      </c>
      <c r="AG36" s="288"/>
      <c r="AH36" s="288"/>
      <c r="AI36" s="288"/>
      <c r="AJ36" s="288"/>
      <c r="AK36" s="288"/>
      <c r="AL36" s="288"/>
      <c r="AM36" s="289"/>
      <c r="AN36" s="94"/>
      <c r="AO36" s="2"/>
      <c r="AP36" s="93" t="s">
        <v>259</v>
      </c>
      <c r="AQ36" s="1"/>
      <c r="AR36" s="1"/>
      <c r="AS36" s="1"/>
      <c r="AT36" s="1"/>
      <c r="AU36" s="1"/>
      <c r="AV36" s="1"/>
      <c r="AW36" s="1"/>
      <c r="AX36" s="1"/>
      <c r="AY36" s="1"/>
      <c r="AZ36" s="1"/>
      <c r="BA36" s="1"/>
      <c r="BB36" s="1"/>
      <c r="BC36" s="1"/>
      <c r="BD36" s="296"/>
      <c r="BE36" s="297"/>
    </row>
    <row r="37" spans="6:57" ht="10.5" customHeight="1">
      <c r="F37" s="97"/>
      <c r="G37" s="303"/>
      <c r="H37" s="303"/>
      <c r="I37" s="303"/>
      <c r="J37" s="303"/>
      <c r="K37" s="303"/>
      <c r="L37" s="303"/>
      <c r="M37" s="303"/>
      <c r="N37" s="303"/>
      <c r="O37" s="303"/>
      <c r="P37" s="303"/>
      <c r="Q37" s="303"/>
      <c r="R37" s="303"/>
      <c r="S37" s="303"/>
      <c r="T37" s="303"/>
      <c r="U37" s="303"/>
      <c r="V37" s="303"/>
      <c r="W37" s="303"/>
      <c r="X37" s="100" t="s">
        <v>20</v>
      </c>
      <c r="Y37" s="295"/>
      <c r="Z37" s="295"/>
      <c r="AA37" s="295"/>
      <c r="AB37" s="295"/>
      <c r="AC37" s="295"/>
      <c r="AD37" s="295"/>
      <c r="AE37" s="93"/>
      <c r="AF37" s="105"/>
      <c r="AG37" s="302">
        <f>IF(Liquidación!U55=0,"",Liquidación!U55)</f>
      </c>
      <c r="AH37" s="302"/>
      <c r="AI37" s="302"/>
      <c r="AJ37" s="302"/>
      <c r="AK37" s="302"/>
      <c r="AL37" s="302"/>
      <c r="AM37" s="106"/>
      <c r="AN37" s="94"/>
      <c r="AO37" s="97"/>
      <c r="AP37" s="342"/>
      <c r="AQ37" s="342"/>
      <c r="AR37" s="342"/>
      <c r="AS37" s="342"/>
      <c r="AT37" s="342"/>
      <c r="AU37" s="342"/>
      <c r="AV37" s="342"/>
      <c r="AW37" s="342"/>
      <c r="AX37" s="342"/>
      <c r="AY37" s="342"/>
      <c r="AZ37" s="342"/>
      <c r="BA37" s="342"/>
      <c r="BB37" s="342"/>
      <c r="BC37" s="342"/>
      <c r="BD37" s="342"/>
      <c r="BE37" s="94"/>
    </row>
    <row r="38" spans="6:57" ht="5.25" customHeight="1">
      <c r="F38" s="97"/>
      <c r="G38" s="93"/>
      <c r="H38" s="93"/>
      <c r="I38" s="93"/>
      <c r="J38" s="93"/>
      <c r="K38" s="93"/>
      <c r="L38" s="93"/>
      <c r="M38" s="93"/>
      <c r="N38" s="93"/>
      <c r="O38" s="93"/>
      <c r="P38" s="93"/>
      <c r="Q38" s="93"/>
      <c r="R38" s="93"/>
      <c r="S38" s="93"/>
      <c r="T38" s="93"/>
      <c r="U38" s="93"/>
      <c r="V38" s="93"/>
      <c r="W38" s="93"/>
      <c r="X38" s="93"/>
      <c r="Y38" s="93"/>
      <c r="Z38" s="93"/>
      <c r="AA38" s="93"/>
      <c r="AB38" s="93"/>
      <c r="AC38" s="93"/>
      <c r="AD38" s="93"/>
      <c r="AE38" s="100"/>
      <c r="AF38" s="93"/>
      <c r="AG38" s="93"/>
      <c r="AH38" s="93"/>
      <c r="AI38" s="93"/>
      <c r="AJ38" s="93"/>
      <c r="AK38" s="93"/>
      <c r="AL38" s="93"/>
      <c r="AM38" s="93"/>
      <c r="AN38" s="94"/>
      <c r="AO38" s="97"/>
      <c r="AP38" s="93"/>
      <c r="AQ38" s="93"/>
      <c r="AR38" s="93"/>
      <c r="AS38" s="93"/>
      <c r="AT38" s="93"/>
      <c r="AU38" s="93"/>
      <c r="AV38" s="93"/>
      <c r="AW38" s="93"/>
      <c r="AX38" s="93"/>
      <c r="AY38" s="93"/>
      <c r="AZ38" s="93"/>
      <c r="BA38" s="93"/>
      <c r="BB38" s="93"/>
      <c r="BC38" s="93"/>
      <c r="BD38" s="93"/>
      <c r="BE38" s="94"/>
    </row>
    <row r="39" spans="6:57" ht="2.25" customHeight="1">
      <c r="F39" s="97"/>
      <c r="G39" s="93"/>
      <c r="H39" s="93"/>
      <c r="I39" s="93"/>
      <c r="J39" s="93"/>
      <c r="K39" s="93"/>
      <c r="L39" s="93"/>
      <c r="M39" s="93"/>
      <c r="N39" s="93"/>
      <c r="O39" s="93"/>
      <c r="P39" s="93"/>
      <c r="Q39" s="93"/>
      <c r="R39" s="93"/>
      <c r="S39" s="93"/>
      <c r="T39" s="93"/>
      <c r="U39" s="93"/>
      <c r="V39" s="93"/>
      <c r="W39" s="93"/>
      <c r="X39" s="93"/>
      <c r="Y39" s="108"/>
      <c r="Z39" s="109"/>
      <c r="AA39" s="109"/>
      <c r="AB39" s="109"/>
      <c r="AC39" s="109"/>
      <c r="AD39" s="109"/>
      <c r="AE39" s="110"/>
      <c r="AF39" s="109"/>
      <c r="AG39" s="109"/>
      <c r="AH39" s="109"/>
      <c r="AI39" s="109"/>
      <c r="AJ39" s="109"/>
      <c r="AK39" s="109"/>
      <c r="AL39" s="109"/>
      <c r="AM39" s="111"/>
      <c r="AN39" s="94"/>
      <c r="AO39" s="1"/>
      <c r="AP39" s="1"/>
      <c r="AQ39" s="1"/>
      <c r="AR39" s="1"/>
      <c r="AS39" s="1"/>
      <c r="AT39" s="1"/>
      <c r="AU39" s="1"/>
      <c r="AV39" s="1"/>
      <c r="AW39" s="1"/>
      <c r="AX39" s="1"/>
      <c r="AY39" s="1"/>
      <c r="AZ39" s="1"/>
      <c r="BA39" s="1"/>
      <c r="BB39" s="1"/>
      <c r="BC39" s="1"/>
      <c r="BD39" s="1"/>
      <c r="BE39" s="91"/>
    </row>
    <row r="40" spans="6:57" ht="11.25" customHeight="1">
      <c r="F40" s="97"/>
      <c r="G40" s="93" t="s">
        <v>24</v>
      </c>
      <c r="H40" s="93"/>
      <c r="I40" s="93"/>
      <c r="J40" s="93"/>
      <c r="K40" s="93"/>
      <c r="L40" s="93"/>
      <c r="M40" s="93"/>
      <c r="N40" s="93"/>
      <c r="O40" s="93"/>
      <c r="P40" s="93"/>
      <c r="Q40" s="93"/>
      <c r="R40" s="93"/>
      <c r="S40" s="93"/>
      <c r="T40" s="93"/>
      <c r="U40" s="93"/>
      <c r="V40" s="93"/>
      <c r="W40" s="93"/>
      <c r="X40" s="93"/>
      <c r="Y40" s="97"/>
      <c r="Z40" s="100" t="s">
        <v>23</v>
      </c>
      <c r="AA40" s="93"/>
      <c r="AB40" s="93"/>
      <c r="AC40" s="93"/>
      <c r="AD40" s="93"/>
      <c r="AE40" s="286">
        <f>IF(Liquidación!U57=0,"",Liquidación!U57)</f>
      </c>
      <c r="AF40" s="286"/>
      <c r="AG40" s="286"/>
      <c r="AH40" s="286"/>
      <c r="AI40" s="286"/>
      <c r="AJ40" s="286"/>
      <c r="AK40" s="286"/>
      <c r="AL40" s="286"/>
      <c r="AM40" s="94"/>
      <c r="AN40" s="94"/>
      <c r="AO40" s="108" t="s">
        <v>27</v>
      </c>
      <c r="AP40" s="109"/>
      <c r="AQ40" s="109"/>
      <c r="AR40" s="109"/>
      <c r="AS40" s="299"/>
      <c r="AT40" s="299"/>
      <c r="AU40" s="109" t="s">
        <v>10</v>
      </c>
      <c r="AV40" s="299"/>
      <c r="AW40" s="299"/>
      <c r="AX40" s="299"/>
      <c r="AY40" s="299"/>
      <c r="AZ40" s="299"/>
      <c r="BA40" s="299"/>
      <c r="BB40" s="300" t="s">
        <v>28</v>
      </c>
      <c r="BC40" s="301"/>
      <c r="BD40" s="186"/>
      <c r="BE40" s="111"/>
    </row>
    <row r="41" spans="6:57" ht="6" customHeight="1">
      <c r="F41" s="97"/>
      <c r="G41" s="93"/>
      <c r="H41" s="93"/>
      <c r="I41" s="93"/>
      <c r="J41" s="93"/>
      <c r="K41" s="93"/>
      <c r="L41" s="93"/>
      <c r="M41" s="93"/>
      <c r="N41" s="93"/>
      <c r="O41" s="93"/>
      <c r="P41" s="93"/>
      <c r="Q41" s="93"/>
      <c r="R41" s="93"/>
      <c r="S41" s="93"/>
      <c r="T41" s="93"/>
      <c r="U41" s="93"/>
      <c r="V41" s="93"/>
      <c r="W41" s="93"/>
      <c r="X41" s="93"/>
      <c r="Y41" s="105"/>
      <c r="Z41" s="112"/>
      <c r="AA41" s="112"/>
      <c r="AB41" s="112"/>
      <c r="AC41" s="112"/>
      <c r="AD41" s="112"/>
      <c r="AE41" s="112"/>
      <c r="AF41" s="112"/>
      <c r="AG41" s="112"/>
      <c r="AH41" s="112"/>
      <c r="AI41" s="112"/>
      <c r="AJ41" s="112"/>
      <c r="AK41" s="112"/>
      <c r="AL41" s="112"/>
      <c r="AM41" s="106"/>
      <c r="AN41" s="94"/>
      <c r="AO41" s="2"/>
      <c r="AP41" s="1"/>
      <c r="AQ41" s="1"/>
      <c r="AR41" s="1"/>
      <c r="AS41" s="1"/>
      <c r="AT41" s="1"/>
      <c r="AU41" s="1"/>
      <c r="AV41" s="1"/>
      <c r="AW41" s="1"/>
      <c r="AX41" s="1"/>
      <c r="AY41" s="1"/>
      <c r="AZ41" s="1"/>
      <c r="BA41" s="1"/>
      <c r="BB41" s="1"/>
      <c r="BC41" s="1"/>
      <c r="BD41" s="1"/>
      <c r="BE41" s="94"/>
    </row>
    <row r="42" spans="6:57" ht="12" customHeight="1">
      <c r="F42" s="97"/>
      <c r="G42" s="93" t="s">
        <v>228</v>
      </c>
      <c r="H42" s="93"/>
      <c r="I42" s="93"/>
      <c r="J42" s="93"/>
      <c r="K42" s="304"/>
      <c r="L42" s="304"/>
      <c r="M42" s="304"/>
      <c r="N42" s="304"/>
      <c r="O42" s="304"/>
      <c r="P42" s="304"/>
      <c r="Q42" s="304"/>
      <c r="R42" s="304"/>
      <c r="S42" s="304"/>
      <c r="T42" s="304"/>
      <c r="U42" s="304"/>
      <c r="V42" s="304"/>
      <c r="W42" s="304"/>
      <c r="X42" s="304"/>
      <c r="Y42" s="304"/>
      <c r="Z42" s="304"/>
      <c r="AA42" s="304"/>
      <c r="AB42" s="304"/>
      <c r="AC42" s="93"/>
      <c r="AD42" s="108"/>
      <c r="AE42" s="305">
        <f>IF(Liquidación!N62=0,"",Liquidación!N62)</f>
      </c>
      <c r="AF42" s="306"/>
      <c r="AG42" s="306"/>
      <c r="AH42" s="306"/>
      <c r="AI42" s="306"/>
      <c r="AJ42" s="306"/>
      <c r="AK42" s="306"/>
      <c r="AL42" s="306"/>
      <c r="AM42" s="111"/>
      <c r="AN42" s="94"/>
      <c r="AO42" s="97"/>
      <c r="AP42" s="93"/>
      <c r="AQ42" s="93"/>
      <c r="AR42" s="93"/>
      <c r="AS42" s="93" t="s">
        <v>250</v>
      </c>
      <c r="AT42" s="93"/>
      <c r="AU42" s="93"/>
      <c r="AV42" s="93"/>
      <c r="AW42" s="93"/>
      <c r="AX42" s="93"/>
      <c r="AY42" s="93"/>
      <c r="AZ42" s="93"/>
      <c r="BA42" s="93"/>
      <c r="BB42" s="93"/>
      <c r="BC42" s="93"/>
      <c r="BD42" s="1"/>
      <c r="BE42" s="6"/>
    </row>
    <row r="43" spans="6:57" ht="12" customHeight="1">
      <c r="F43" s="97"/>
      <c r="G43" s="93" t="s">
        <v>232</v>
      </c>
      <c r="H43" s="93"/>
      <c r="I43" s="93"/>
      <c r="J43" s="93"/>
      <c r="K43" s="93"/>
      <c r="L43" s="93"/>
      <c r="M43" s="307">
        <f>IF(Liquidación!S63=0,"",Liquidación!S63)</f>
      </c>
      <c r="N43" s="307"/>
      <c r="O43" s="307"/>
      <c r="P43" s="307"/>
      <c r="Q43" s="307"/>
      <c r="R43" s="307"/>
      <c r="S43" s="308" t="s">
        <v>231</v>
      </c>
      <c r="T43" s="309"/>
      <c r="U43" s="309"/>
      <c r="V43" s="310"/>
      <c r="W43" s="310"/>
      <c r="X43" s="310"/>
      <c r="Y43" s="310"/>
      <c r="Z43" s="310"/>
      <c r="AA43" s="310"/>
      <c r="AB43" s="310"/>
      <c r="AC43" s="93"/>
      <c r="AD43" s="97"/>
      <c r="AE43" s="311">
        <f>IF(Liquidación!N63=0,"",Liquidación!N63)</f>
      </c>
      <c r="AF43" s="311"/>
      <c r="AG43" s="311"/>
      <c r="AH43" s="311"/>
      <c r="AI43" s="311"/>
      <c r="AJ43" s="311"/>
      <c r="AK43" s="311"/>
      <c r="AL43" s="311"/>
      <c r="AM43" s="94"/>
      <c r="AN43" s="94"/>
      <c r="AO43" s="2"/>
      <c r="AP43" s="1"/>
      <c r="AQ43" s="1"/>
      <c r="AR43" s="1"/>
      <c r="AS43" s="1"/>
      <c r="AT43" s="1"/>
      <c r="AU43" s="1"/>
      <c r="AV43" s="1"/>
      <c r="AW43" s="1"/>
      <c r="AX43" s="1"/>
      <c r="AY43" s="1"/>
      <c r="AZ43" s="1"/>
      <c r="BA43" s="1"/>
      <c r="BB43" s="1"/>
      <c r="BC43" s="1"/>
      <c r="BD43" s="1"/>
      <c r="BE43" s="6"/>
    </row>
    <row r="44" spans="6:57" ht="12" customHeight="1">
      <c r="F44" s="97"/>
      <c r="G44" s="93" t="s">
        <v>25</v>
      </c>
      <c r="H44" s="93"/>
      <c r="I44" s="93"/>
      <c r="J44" s="93"/>
      <c r="K44" s="303">
        <f>IF(Liquidación!C64=0,"",Liquidación!C64)</f>
      </c>
      <c r="L44" s="303"/>
      <c r="M44" s="303"/>
      <c r="N44" s="303"/>
      <c r="O44" s="303"/>
      <c r="P44" s="303"/>
      <c r="Q44" s="303"/>
      <c r="R44" s="303"/>
      <c r="S44" s="303"/>
      <c r="T44" s="303"/>
      <c r="U44" s="303"/>
      <c r="V44" s="303"/>
      <c r="W44" s="303"/>
      <c r="X44" s="303"/>
      <c r="Y44" s="303"/>
      <c r="Z44" s="303"/>
      <c r="AA44" s="303"/>
      <c r="AB44" s="303"/>
      <c r="AC44" s="93"/>
      <c r="AD44" s="97"/>
      <c r="AE44" s="294">
        <f>IF(Liquidación!N64=0,"",Liquidación!N64)</f>
      </c>
      <c r="AF44" s="294"/>
      <c r="AG44" s="294"/>
      <c r="AH44" s="294"/>
      <c r="AI44" s="294"/>
      <c r="AJ44" s="294"/>
      <c r="AK44" s="294"/>
      <c r="AL44" s="294"/>
      <c r="AM44" s="94"/>
      <c r="AN44" s="94"/>
      <c r="AO44" s="97"/>
      <c r="AP44" s="1"/>
      <c r="AQ44" s="93"/>
      <c r="AR44" s="1"/>
      <c r="AS44" s="1"/>
      <c r="AT44" s="1"/>
      <c r="AU44" s="1"/>
      <c r="AV44" s="1"/>
      <c r="AW44" s="1"/>
      <c r="AX44" s="1"/>
      <c r="AY44" s="1"/>
      <c r="AZ44" s="1"/>
      <c r="BA44" s="1"/>
      <c r="BB44" s="93"/>
      <c r="BC44" s="93"/>
      <c r="BD44" s="93"/>
      <c r="BE44" s="94"/>
    </row>
    <row r="45" spans="6:57" ht="11.25" customHeight="1">
      <c r="F45" s="97"/>
      <c r="G45" s="93"/>
      <c r="H45" s="93"/>
      <c r="I45" s="93"/>
      <c r="J45" s="93"/>
      <c r="K45" s="93"/>
      <c r="L45" s="93"/>
      <c r="M45" s="93"/>
      <c r="N45" s="93"/>
      <c r="O45" s="93"/>
      <c r="P45" s="93"/>
      <c r="Q45" s="93"/>
      <c r="R45" s="93"/>
      <c r="S45" s="93"/>
      <c r="T45" s="93"/>
      <c r="U45" s="93"/>
      <c r="V45" s="93"/>
      <c r="W45" s="93"/>
      <c r="X45" s="93"/>
      <c r="Y45" s="93"/>
      <c r="Z45" s="93"/>
      <c r="AA45" s="93"/>
      <c r="AB45" s="93"/>
      <c r="AC45" s="93"/>
      <c r="AD45" s="105"/>
      <c r="AE45" s="112"/>
      <c r="AF45" s="112"/>
      <c r="AG45" s="112"/>
      <c r="AH45" s="112"/>
      <c r="AI45" s="112"/>
      <c r="AJ45" s="112"/>
      <c r="AK45" s="112"/>
      <c r="AL45" s="112"/>
      <c r="AM45" s="106"/>
      <c r="AN45" s="94"/>
      <c r="AO45" s="97"/>
      <c r="AP45" s="1"/>
      <c r="AQ45" s="1"/>
      <c r="AR45" s="1"/>
      <c r="AS45" s="1"/>
      <c r="AT45" s="1"/>
      <c r="AU45" s="1"/>
      <c r="AV45" s="1"/>
      <c r="AW45" s="1"/>
      <c r="AX45" s="1"/>
      <c r="AY45" s="1"/>
      <c r="AZ45" s="1"/>
      <c r="BA45" s="1"/>
      <c r="BB45" s="1"/>
      <c r="BC45" s="1"/>
      <c r="BD45" s="1"/>
      <c r="BE45" s="94"/>
    </row>
    <row r="46" spans="6:57" ht="3.75" customHeight="1">
      <c r="F46" s="97"/>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11"/>
      <c r="AN46" s="94"/>
      <c r="AO46" s="97"/>
      <c r="AP46" s="1"/>
      <c r="AQ46" s="93"/>
      <c r="AR46" s="93"/>
      <c r="AS46" s="93"/>
      <c r="AT46" s="93"/>
      <c r="AU46" s="93"/>
      <c r="AV46" s="93"/>
      <c r="AW46" s="93"/>
      <c r="AX46" s="93"/>
      <c r="AY46" s="93"/>
      <c r="AZ46" s="93"/>
      <c r="BA46" s="93"/>
      <c r="BB46" s="93"/>
      <c r="BC46" s="93"/>
      <c r="BD46" s="93"/>
      <c r="BE46" s="94"/>
    </row>
    <row r="47" spans="6:57" ht="12.75" customHeight="1">
      <c r="F47" s="97"/>
      <c r="G47" s="108" t="s">
        <v>26</v>
      </c>
      <c r="H47" s="109"/>
      <c r="I47" s="109"/>
      <c r="J47" s="109"/>
      <c r="K47" s="109"/>
      <c r="L47" s="109"/>
      <c r="M47" s="109"/>
      <c r="N47" s="109"/>
      <c r="O47" s="109"/>
      <c r="P47" s="109"/>
      <c r="Q47" s="109"/>
      <c r="R47" s="109"/>
      <c r="S47" s="109"/>
      <c r="T47" s="109"/>
      <c r="U47" s="109"/>
      <c r="V47" s="109"/>
      <c r="W47" s="109"/>
      <c r="X47" s="109"/>
      <c r="Y47" s="109"/>
      <c r="Z47" s="109"/>
      <c r="AA47" s="109"/>
      <c r="AB47" s="109"/>
      <c r="AC47" s="111"/>
      <c r="AD47" s="108"/>
      <c r="AE47" s="312">
        <f>IF(Liquidación!T66=0,"",Liquidación!T66)</f>
      </c>
      <c r="AF47" s="312"/>
      <c r="AG47" s="312"/>
      <c r="AH47" s="312"/>
      <c r="AI47" s="312"/>
      <c r="AJ47" s="312"/>
      <c r="AK47" s="312"/>
      <c r="AL47" s="312"/>
      <c r="AM47" s="111"/>
      <c r="AN47" s="94"/>
      <c r="AO47" s="97"/>
      <c r="AP47" s="1"/>
      <c r="AQ47" s="1"/>
      <c r="AR47" s="1"/>
      <c r="AS47" s="1"/>
      <c r="AT47" s="1"/>
      <c r="AU47" s="1"/>
      <c r="AV47" s="1"/>
      <c r="AW47" s="1"/>
      <c r="AX47" s="1"/>
      <c r="AY47" s="1"/>
      <c r="AZ47" s="1"/>
      <c r="BA47" s="1"/>
      <c r="BB47" s="1"/>
      <c r="BC47" s="1"/>
      <c r="BD47" s="1"/>
      <c r="BE47" s="94"/>
    </row>
    <row r="48" spans="6:57" ht="4.5" customHeight="1">
      <c r="F48" s="12"/>
      <c r="G48" s="13"/>
      <c r="H48" s="21"/>
      <c r="I48" s="21"/>
      <c r="J48" s="21"/>
      <c r="K48" s="21"/>
      <c r="L48" s="21"/>
      <c r="M48" s="21"/>
      <c r="N48" s="21"/>
      <c r="O48" s="21"/>
      <c r="P48" s="21"/>
      <c r="Q48" s="21"/>
      <c r="R48" s="21"/>
      <c r="S48" s="21"/>
      <c r="T48" s="21"/>
      <c r="U48" s="21"/>
      <c r="V48" s="21"/>
      <c r="W48" s="21"/>
      <c r="X48" s="21"/>
      <c r="Y48" s="21"/>
      <c r="Z48" s="21"/>
      <c r="AA48" s="21"/>
      <c r="AB48" s="21"/>
      <c r="AC48" s="21"/>
      <c r="AD48" s="13"/>
      <c r="AE48" s="21"/>
      <c r="AF48" s="21"/>
      <c r="AG48" s="21"/>
      <c r="AH48" s="21"/>
      <c r="AI48" s="21"/>
      <c r="AJ48" s="21"/>
      <c r="AK48" s="21"/>
      <c r="AL48" s="21"/>
      <c r="AM48" s="22"/>
      <c r="AN48" s="15"/>
      <c r="AO48" s="2"/>
      <c r="AP48" s="1"/>
      <c r="AQ48" s="1"/>
      <c r="AR48" s="1"/>
      <c r="AS48" s="1"/>
      <c r="AT48" s="1"/>
      <c r="AU48" s="1"/>
      <c r="AV48" s="1"/>
      <c r="AW48" s="1"/>
      <c r="AX48" s="1"/>
      <c r="AY48" s="1"/>
      <c r="AZ48" s="1"/>
      <c r="BA48" s="1"/>
      <c r="BB48" s="1"/>
      <c r="BC48" s="1"/>
      <c r="BD48" s="1"/>
      <c r="BE48" s="6"/>
    </row>
    <row r="49" spans="6:57" ht="2.25" customHeight="1">
      <c r="F49" s="145"/>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5"/>
      <c r="AP49" s="14"/>
      <c r="AQ49" s="14"/>
      <c r="AR49" s="14"/>
      <c r="AS49" s="14"/>
      <c r="AT49" s="14"/>
      <c r="AU49" s="14"/>
      <c r="AV49" s="14"/>
      <c r="AW49" s="14"/>
      <c r="AX49" s="14"/>
      <c r="AY49" s="14"/>
      <c r="AZ49" s="14"/>
      <c r="BA49" s="14"/>
      <c r="BB49" s="14"/>
      <c r="BC49" s="14"/>
      <c r="BD49" s="14"/>
      <c r="BE49" s="92"/>
    </row>
    <row r="50" spans="6:57" ht="13.5" customHeight="1">
      <c r="F50" s="11"/>
      <c r="G50" s="19" t="s">
        <v>279</v>
      </c>
      <c r="H50" s="23"/>
      <c r="I50" s="164"/>
      <c r="J50" s="314"/>
      <c r="K50" s="314"/>
      <c r="L50" s="314"/>
      <c r="M50" s="314"/>
      <c r="N50" s="314"/>
      <c r="O50" s="314"/>
      <c r="P50" s="314"/>
      <c r="Q50" s="314"/>
      <c r="R50" s="314"/>
      <c r="S50" s="314"/>
      <c r="T50" s="314"/>
      <c r="U50" s="314"/>
      <c r="V50" s="314"/>
      <c r="W50" s="314"/>
      <c r="X50" s="314"/>
      <c r="Y50" s="314"/>
      <c r="Z50" s="314"/>
      <c r="AA50" s="314"/>
      <c r="AB50" s="314"/>
      <c r="AC50" s="314"/>
      <c r="AD50" s="314"/>
      <c r="AE50" s="20"/>
      <c r="AF50" s="169"/>
      <c r="AG50" s="167" t="s">
        <v>285</v>
      </c>
      <c r="AH50" s="168"/>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20"/>
    </row>
    <row r="51" spans="6:68" ht="12.75">
      <c r="F51" s="12"/>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15"/>
      <c r="AF51" s="29"/>
      <c r="AG51" s="340"/>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15"/>
      <c r="BF51" s="114"/>
      <c r="BG51" s="133"/>
      <c r="BH51" s="133"/>
      <c r="BI51" s="133"/>
      <c r="BJ51" s="133"/>
      <c r="BK51" s="133"/>
      <c r="BL51" s="133"/>
      <c r="BM51" s="133"/>
      <c r="BN51" s="133"/>
      <c r="BO51" s="133"/>
      <c r="BP51" s="133"/>
    </row>
    <row r="52" spans="6:58" s="133" customFormat="1" ht="9">
      <c r="F52" s="165"/>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66"/>
      <c r="AF52" s="144"/>
      <c r="AG52" s="184"/>
      <c r="AH52" s="114"/>
      <c r="AI52" s="134" t="s">
        <v>265</v>
      </c>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66"/>
      <c r="BF52" s="114"/>
    </row>
    <row r="53" spans="6:58" s="133" customFormat="1" ht="9">
      <c r="F53" s="165"/>
      <c r="G53" s="114" t="s">
        <v>241</v>
      </c>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66"/>
      <c r="AF53" s="144"/>
      <c r="AG53" s="185"/>
      <c r="AH53" s="135"/>
      <c r="AI53" s="135" t="s">
        <v>266</v>
      </c>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66"/>
      <c r="BF53" s="114"/>
    </row>
    <row r="54" spans="6:68" s="133" customFormat="1" ht="12.75">
      <c r="F54" s="165"/>
      <c r="G54" s="114" t="s">
        <v>243</v>
      </c>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66"/>
      <c r="AF54" s="144"/>
      <c r="AG54" s="114"/>
      <c r="AH54" s="114"/>
      <c r="AI54" s="114"/>
      <c r="AJ54" s="114"/>
      <c r="AK54" s="114"/>
      <c r="AL54" s="136" t="s">
        <v>256</v>
      </c>
      <c r="AM54" s="114"/>
      <c r="AN54" s="114"/>
      <c r="AO54" s="114"/>
      <c r="AP54" s="114"/>
      <c r="AQ54" s="114"/>
      <c r="AR54" s="114"/>
      <c r="AS54" s="114"/>
      <c r="AT54" s="114"/>
      <c r="AU54" s="114"/>
      <c r="AV54" s="114"/>
      <c r="AW54" s="114"/>
      <c r="AX54" s="114"/>
      <c r="AY54" s="114"/>
      <c r="AZ54" s="114"/>
      <c r="BA54" s="114"/>
      <c r="BB54" s="114"/>
      <c r="BC54" s="114"/>
      <c r="BD54" s="114"/>
      <c r="BE54" s="166"/>
      <c r="BF54" s="1"/>
      <c r="BG54"/>
      <c r="BH54"/>
      <c r="BI54"/>
      <c r="BJ54"/>
      <c r="BK54"/>
      <c r="BL54"/>
      <c r="BM54"/>
      <c r="BN54"/>
      <c r="BO54"/>
      <c r="BP54"/>
    </row>
    <row r="55" spans="6:57" ht="10.5" customHeight="1">
      <c r="F55" s="12"/>
      <c r="G55" s="118"/>
      <c r="H55" s="1"/>
      <c r="I55" s="1"/>
      <c r="J55" s="1"/>
      <c r="K55" s="1"/>
      <c r="L55" s="1"/>
      <c r="M55" s="1"/>
      <c r="N55" s="1"/>
      <c r="O55" s="1"/>
      <c r="P55" s="1"/>
      <c r="Q55" s="1"/>
      <c r="R55" s="1"/>
      <c r="S55" s="1"/>
      <c r="T55" s="1"/>
      <c r="U55" s="1"/>
      <c r="V55" s="1"/>
      <c r="W55" s="1"/>
      <c r="X55" s="1"/>
      <c r="Y55" s="1"/>
      <c r="Z55" s="1"/>
      <c r="AA55" s="1"/>
      <c r="AB55" s="1"/>
      <c r="AC55" s="1"/>
      <c r="AD55" s="14"/>
      <c r="AE55" s="15"/>
      <c r="AF55" s="29"/>
      <c r="AG55" s="36" t="s">
        <v>200</v>
      </c>
      <c r="AH55" s="29"/>
      <c r="AI55" s="29"/>
      <c r="AJ55" s="29"/>
      <c r="AK55" s="29"/>
      <c r="AL55" s="36" t="s">
        <v>201</v>
      </c>
      <c r="AM55" s="29"/>
      <c r="AN55" s="29"/>
      <c r="AO55" s="29"/>
      <c r="AP55" s="29"/>
      <c r="AQ55" s="29"/>
      <c r="AR55" s="29"/>
      <c r="AS55" s="29"/>
      <c r="AT55" s="29"/>
      <c r="AU55" s="29"/>
      <c r="AV55" s="29"/>
      <c r="AW55" s="29"/>
      <c r="AX55" s="29"/>
      <c r="AY55" s="29"/>
      <c r="AZ55" s="29"/>
      <c r="BA55" s="29"/>
      <c r="BB55" s="29"/>
      <c r="BC55" s="29"/>
      <c r="BD55" s="29"/>
      <c r="BE55" s="15"/>
    </row>
    <row r="56" spans="6:57" ht="10.5" customHeight="1">
      <c r="F56" s="12"/>
      <c r="G56" s="14" t="s">
        <v>36</v>
      </c>
      <c r="H56" s="14"/>
      <c r="I56" s="14"/>
      <c r="J56" s="14"/>
      <c r="K56" s="315"/>
      <c r="L56" s="316"/>
      <c r="M56" s="316"/>
      <c r="N56" s="14" t="s">
        <v>10</v>
      </c>
      <c r="O56" s="14"/>
      <c r="P56" s="315"/>
      <c r="Q56" s="315"/>
      <c r="R56" s="315"/>
      <c r="S56" s="315"/>
      <c r="T56" s="315"/>
      <c r="U56" s="315"/>
      <c r="V56" s="315"/>
      <c r="W56" s="315"/>
      <c r="X56" s="315"/>
      <c r="Y56" s="315"/>
      <c r="Z56" s="315"/>
      <c r="AA56" s="24" t="s">
        <v>28</v>
      </c>
      <c r="AB56" s="1"/>
      <c r="AC56" s="317"/>
      <c r="AD56" s="318"/>
      <c r="AE56" s="15"/>
      <c r="AF56" s="29"/>
      <c r="AG56" s="36" t="s">
        <v>261</v>
      </c>
      <c r="AH56" s="36"/>
      <c r="AI56" s="36"/>
      <c r="AJ56" s="36"/>
      <c r="AK56" s="36"/>
      <c r="AL56" s="37"/>
      <c r="AM56" s="36"/>
      <c r="AN56" s="36"/>
      <c r="AO56" s="47"/>
      <c r="AP56" s="47"/>
      <c r="AQ56" s="47"/>
      <c r="AR56" s="47"/>
      <c r="AS56" s="47"/>
      <c r="AT56" s="47"/>
      <c r="AU56" s="47"/>
      <c r="AV56" s="47"/>
      <c r="AW56" s="47"/>
      <c r="AX56" s="47"/>
      <c r="AY56" s="47"/>
      <c r="AZ56" s="47"/>
      <c r="BA56" s="47"/>
      <c r="BB56" s="47"/>
      <c r="BC56" s="47"/>
      <c r="BD56" s="36"/>
      <c r="BE56" s="6"/>
    </row>
    <row r="57" spans="6:57" ht="2.25" customHeight="1">
      <c r="F57" s="12"/>
      <c r="G57" s="1"/>
      <c r="H57" s="1"/>
      <c r="I57" s="1"/>
      <c r="J57" s="1"/>
      <c r="K57" s="1"/>
      <c r="L57" s="1"/>
      <c r="M57" s="1"/>
      <c r="N57" s="1"/>
      <c r="O57" s="1"/>
      <c r="P57" s="1"/>
      <c r="Q57" s="1"/>
      <c r="R57" s="1"/>
      <c r="S57" s="1"/>
      <c r="T57" s="1"/>
      <c r="U57" s="1"/>
      <c r="V57" s="1"/>
      <c r="W57" s="1"/>
      <c r="X57" s="1"/>
      <c r="Y57" s="1"/>
      <c r="Z57" s="1"/>
      <c r="AA57" s="1"/>
      <c r="AB57" s="1"/>
      <c r="AC57" s="14"/>
      <c r="AD57" s="14"/>
      <c r="AE57" s="59"/>
      <c r="AF57" s="29"/>
      <c r="AG57" s="1"/>
      <c r="AH57" s="1"/>
      <c r="AI57" s="1"/>
      <c r="AJ57" s="1"/>
      <c r="AK57" s="1"/>
      <c r="AL57" s="1"/>
      <c r="AM57" s="1"/>
      <c r="AN57" s="1"/>
      <c r="AO57" s="1"/>
      <c r="AP57" s="1"/>
      <c r="AQ57" s="1"/>
      <c r="AR57" s="1"/>
      <c r="AS57" s="1"/>
      <c r="AT57" s="1"/>
      <c r="AU57" s="1"/>
      <c r="AV57" s="1"/>
      <c r="AW57" s="1"/>
      <c r="AX57" s="1"/>
      <c r="AY57" s="1"/>
      <c r="AZ57" s="1"/>
      <c r="BA57" s="1"/>
      <c r="BB57" s="1"/>
      <c r="BC57" s="1"/>
      <c r="BD57" s="1"/>
      <c r="BE57" s="15"/>
    </row>
    <row r="58" spans="6:57" ht="10.5" customHeight="1">
      <c r="F58" s="12"/>
      <c r="G58" s="1"/>
      <c r="H58" s="1"/>
      <c r="I58" s="1"/>
      <c r="J58" s="1"/>
      <c r="K58" s="1"/>
      <c r="L58" s="1"/>
      <c r="M58" s="1"/>
      <c r="N58" s="1"/>
      <c r="O58" s="1"/>
      <c r="P58" s="1"/>
      <c r="Q58" s="1"/>
      <c r="R58" s="1"/>
      <c r="S58" s="1"/>
      <c r="T58" s="1"/>
      <c r="U58" s="1"/>
      <c r="V58" s="1"/>
      <c r="W58" s="1"/>
      <c r="X58" s="1"/>
      <c r="Y58" s="1"/>
      <c r="Z58" s="1"/>
      <c r="AA58" s="1"/>
      <c r="AB58" s="1"/>
      <c r="AC58" s="1"/>
      <c r="AD58" s="1"/>
      <c r="AE58" s="15"/>
      <c r="AF58" s="29"/>
      <c r="AG58" s="29" t="s">
        <v>36</v>
      </c>
      <c r="AH58" s="29"/>
      <c r="AI58" s="29"/>
      <c r="AJ58" s="29"/>
      <c r="AK58" s="336"/>
      <c r="AL58" s="337"/>
      <c r="AM58" s="337"/>
      <c r="AN58" s="29" t="s">
        <v>10</v>
      </c>
      <c r="AO58" s="29"/>
      <c r="AP58" s="336"/>
      <c r="AQ58" s="336"/>
      <c r="AR58" s="336"/>
      <c r="AS58" s="336"/>
      <c r="AT58" s="336"/>
      <c r="AU58" s="336"/>
      <c r="AV58" s="336"/>
      <c r="AW58" s="336"/>
      <c r="AX58" s="336"/>
      <c r="AY58" s="336"/>
      <c r="AZ58" s="336"/>
      <c r="BA58" s="48" t="s">
        <v>28</v>
      </c>
      <c r="BB58" s="1"/>
      <c r="BC58" s="338"/>
      <c r="BD58" s="339"/>
      <c r="BE58" s="15"/>
    </row>
    <row r="59" spans="6:57" ht="13.5" customHeight="1">
      <c r="F59" s="12"/>
      <c r="G59" s="1"/>
      <c r="H59" s="1"/>
      <c r="I59" s="1"/>
      <c r="J59" s="1"/>
      <c r="K59" s="1"/>
      <c r="L59" s="1"/>
      <c r="M59" s="1"/>
      <c r="N59" s="1"/>
      <c r="O59" s="1"/>
      <c r="P59" s="1"/>
      <c r="Q59" s="1"/>
      <c r="R59" s="1"/>
      <c r="S59" s="1"/>
      <c r="T59" s="1"/>
      <c r="U59" s="1"/>
      <c r="V59" s="1"/>
      <c r="W59" s="1"/>
      <c r="X59" s="1"/>
      <c r="Y59" s="1"/>
      <c r="Z59" s="1"/>
      <c r="AA59" s="1"/>
      <c r="AB59" s="1"/>
      <c r="AC59" s="1"/>
      <c r="AD59" s="1"/>
      <c r="AE59" s="15"/>
      <c r="AF59" s="14"/>
      <c r="AG59" s="1"/>
      <c r="AH59" s="1"/>
      <c r="AI59" s="1"/>
      <c r="AJ59" s="1"/>
      <c r="AK59" s="1"/>
      <c r="AL59" s="1"/>
      <c r="AM59" s="1"/>
      <c r="AN59" s="1"/>
      <c r="AO59" s="1"/>
      <c r="AP59" s="1"/>
      <c r="AQ59" s="1"/>
      <c r="AR59" s="1"/>
      <c r="AS59" s="1"/>
      <c r="AT59" s="1"/>
      <c r="AU59" s="1"/>
      <c r="AV59" s="1"/>
      <c r="AW59" s="1"/>
      <c r="AX59" s="1"/>
      <c r="AY59" s="1"/>
      <c r="AZ59" s="1"/>
      <c r="BA59" s="1"/>
      <c r="BB59" s="1"/>
      <c r="BC59" s="1"/>
      <c r="BD59" s="1"/>
      <c r="BE59" s="15"/>
    </row>
    <row r="60" spans="6:57" ht="13.5" customHeight="1">
      <c r="F60" s="12"/>
      <c r="G60" s="14"/>
      <c r="H60" s="14"/>
      <c r="I60" s="14"/>
      <c r="J60" s="14"/>
      <c r="K60" s="14"/>
      <c r="L60" s="14"/>
      <c r="M60" s="14"/>
      <c r="N60" s="14"/>
      <c r="O60" s="14"/>
      <c r="P60" s="14"/>
      <c r="Q60" s="14"/>
      <c r="R60" s="14"/>
      <c r="S60" s="14"/>
      <c r="T60" s="14"/>
      <c r="U60" s="14"/>
      <c r="V60" s="14"/>
      <c r="W60" s="14"/>
      <c r="X60" s="14"/>
      <c r="Y60" s="14"/>
      <c r="Z60" s="14"/>
      <c r="AA60" s="14"/>
      <c r="AB60" s="14"/>
      <c r="AC60" s="14"/>
      <c r="AD60" s="14"/>
      <c r="AE60" s="15"/>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5"/>
    </row>
    <row r="61" spans="6:57" ht="3.75" customHeight="1">
      <c r="F61" s="13"/>
      <c r="G61" s="21"/>
      <c r="H61" s="21"/>
      <c r="I61" s="21"/>
      <c r="J61" s="21"/>
      <c r="K61" s="21"/>
      <c r="L61" s="21"/>
      <c r="M61" s="21"/>
      <c r="N61" s="21"/>
      <c r="O61" s="21"/>
      <c r="P61" s="21"/>
      <c r="Q61" s="21"/>
      <c r="R61" s="21"/>
      <c r="S61" s="21"/>
      <c r="T61" s="21"/>
      <c r="U61" s="21"/>
      <c r="V61" s="21"/>
      <c r="W61" s="21"/>
      <c r="X61" s="21"/>
      <c r="Y61" s="21"/>
      <c r="Z61" s="21"/>
      <c r="AA61" s="21"/>
      <c r="AB61" s="21"/>
      <c r="AC61" s="21"/>
      <c r="AD61" s="21"/>
      <c r="AE61" s="22"/>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5"/>
    </row>
    <row r="62" spans="6:57" ht="12" customHeight="1">
      <c r="F62" s="11"/>
      <c r="G62" s="157" t="s">
        <v>262</v>
      </c>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9"/>
      <c r="AF62" s="55"/>
      <c r="AG62" s="156" t="s">
        <v>251</v>
      </c>
      <c r="AH62" s="1"/>
      <c r="AI62" s="57"/>
      <c r="AJ62" s="57"/>
      <c r="AK62" s="57"/>
      <c r="AL62" s="57"/>
      <c r="AM62" s="57"/>
      <c r="AN62" s="320"/>
      <c r="AO62" s="320"/>
      <c r="AP62" s="320"/>
      <c r="AQ62" s="320"/>
      <c r="AR62" s="320"/>
      <c r="AS62" s="320"/>
      <c r="AT62" s="320"/>
      <c r="AU62" s="320"/>
      <c r="AV62" s="320"/>
      <c r="AW62" s="320"/>
      <c r="AX62" s="320"/>
      <c r="AY62" s="320"/>
      <c r="AZ62" s="320"/>
      <c r="BA62" s="320"/>
      <c r="BB62" s="320"/>
      <c r="BC62" s="320"/>
      <c r="BD62" s="320"/>
      <c r="BE62" s="25"/>
    </row>
    <row r="63" spans="6:57" ht="9.75" customHeight="1">
      <c r="F63" s="12"/>
      <c r="G63" s="90" t="s">
        <v>263</v>
      </c>
      <c r="H63" s="1"/>
      <c r="I63" s="1"/>
      <c r="J63" s="1"/>
      <c r="K63" s="1"/>
      <c r="L63" s="1"/>
      <c r="M63" s="1"/>
      <c r="N63" s="1"/>
      <c r="O63" s="1"/>
      <c r="P63" s="1"/>
      <c r="Q63" s="1"/>
      <c r="R63" s="1"/>
      <c r="S63" s="1"/>
      <c r="T63" s="1"/>
      <c r="U63" s="1"/>
      <c r="V63" s="1"/>
      <c r="W63" s="1"/>
      <c r="X63" s="1"/>
      <c r="Y63" s="1"/>
      <c r="Z63" s="1"/>
      <c r="AA63" s="1"/>
      <c r="AB63" s="1"/>
      <c r="AC63" s="1"/>
      <c r="AD63" s="55"/>
      <c r="AE63" s="6"/>
      <c r="AF63" s="55"/>
      <c r="AG63" s="143" t="s">
        <v>267</v>
      </c>
      <c r="AH63" s="1"/>
      <c r="AI63" s="1"/>
      <c r="AJ63" s="1"/>
      <c r="AK63" s="1"/>
      <c r="AL63" s="1"/>
      <c r="AM63" s="1"/>
      <c r="AN63" s="1"/>
      <c r="AO63" s="1"/>
      <c r="AP63" s="1"/>
      <c r="AQ63" s="1"/>
      <c r="AR63" s="1"/>
      <c r="AS63" s="1"/>
      <c r="AT63" s="1"/>
      <c r="AU63" s="1"/>
      <c r="AV63" s="1"/>
      <c r="AW63" s="1"/>
      <c r="AX63" s="1"/>
      <c r="AY63" s="1"/>
      <c r="AZ63" s="1"/>
      <c r="BA63" s="1"/>
      <c r="BB63" s="1"/>
      <c r="BC63" s="1"/>
      <c r="BD63" s="1"/>
      <c r="BE63" s="25"/>
    </row>
    <row r="64" spans="6:57" ht="10.5" customHeight="1">
      <c r="F64" s="12"/>
      <c r="G64" s="132" t="s">
        <v>290</v>
      </c>
      <c r="H64" s="1"/>
      <c r="I64" s="1"/>
      <c r="J64" s="1"/>
      <c r="K64" s="1"/>
      <c r="L64" s="1"/>
      <c r="M64" s="1"/>
      <c r="N64" s="1"/>
      <c r="O64" s="1"/>
      <c r="P64" s="1"/>
      <c r="Q64" s="1"/>
      <c r="R64" s="1"/>
      <c r="S64" s="1"/>
      <c r="T64" s="1"/>
      <c r="U64" s="1"/>
      <c r="V64" s="1"/>
      <c r="W64" s="1"/>
      <c r="X64" s="1"/>
      <c r="Y64" s="1"/>
      <c r="Z64" s="1"/>
      <c r="AA64" s="1"/>
      <c r="AB64" s="1"/>
      <c r="AC64" s="1"/>
      <c r="AD64" s="17"/>
      <c r="AE64" s="6"/>
      <c r="AF64" s="1"/>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5"/>
    </row>
    <row r="65" spans="6:57" ht="10.5" customHeight="1">
      <c r="F65" s="12"/>
      <c r="G65" s="56" t="s">
        <v>34</v>
      </c>
      <c r="H65" s="17"/>
      <c r="I65" s="17"/>
      <c r="J65" s="17"/>
      <c r="K65" s="17"/>
      <c r="L65" s="17"/>
      <c r="M65" s="58"/>
      <c r="N65" s="344"/>
      <c r="O65" s="344"/>
      <c r="P65" s="344"/>
      <c r="Q65" s="344"/>
      <c r="R65" s="344"/>
      <c r="S65" s="344"/>
      <c r="T65" s="344"/>
      <c r="U65" s="344"/>
      <c r="V65" s="344"/>
      <c r="W65" s="344"/>
      <c r="X65" s="344"/>
      <c r="Y65" s="344"/>
      <c r="Z65" s="344"/>
      <c r="AA65" s="344"/>
      <c r="AB65" s="344"/>
      <c r="AC65" s="344"/>
      <c r="AD65" s="1"/>
      <c r="AE65" s="6"/>
      <c r="AF65" s="55"/>
      <c r="AG65" s="4"/>
      <c r="AH65" s="4"/>
      <c r="AI65" s="4"/>
      <c r="AJ65" s="4"/>
      <c r="AK65" s="4"/>
      <c r="AL65" s="4"/>
      <c r="AM65" s="4"/>
      <c r="AN65" s="4"/>
      <c r="AO65" s="4"/>
      <c r="AP65" s="4"/>
      <c r="AQ65" s="4"/>
      <c r="AR65" s="4"/>
      <c r="AS65" s="4"/>
      <c r="AT65" s="4"/>
      <c r="AU65" s="4"/>
      <c r="AV65" s="4"/>
      <c r="AW65" s="4"/>
      <c r="AX65" s="4"/>
      <c r="AY65" s="4"/>
      <c r="AZ65" s="4"/>
      <c r="BA65" s="4"/>
      <c r="BB65" s="4"/>
      <c r="BC65" s="4"/>
      <c r="BD65" s="4"/>
      <c r="BE65" s="22"/>
    </row>
    <row r="66" spans="6:57" ht="10.5" customHeight="1">
      <c r="F66" s="12"/>
      <c r="G66" s="56" t="s">
        <v>35</v>
      </c>
      <c r="H66" s="17"/>
      <c r="I66" s="35"/>
      <c r="J66" s="35"/>
      <c r="K66" s="35"/>
      <c r="L66" s="35"/>
      <c r="M66" s="35"/>
      <c r="N66" s="345"/>
      <c r="O66" s="346"/>
      <c r="P66" s="346"/>
      <c r="Q66" s="346"/>
      <c r="R66" s="346"/>
      <c r="S66" s="346"/>
      <c r="T66" s="346"/>
      <c r="U66" s="346"/>
      <c r="V66" s="346"/>
      <c r="W66" s="346"/>
      <c r="X66" s="346"/>
      <c r="Y66" s="346"/>
      <c r="Z66" s="346"/>
      <c r="AA66" s="346"/>
      <c r="AB66" s="346"/>
      <c r="AC66" s="346"/>
      <c r="AD66" s="14"/>
      <c r="AE66" s="6"/>
      <c r="AF66" s="7"/>
      <c r="AG66" s="159" t="s">
        <v>268</v>
      </c>
      <c r="AH66" s="160"/>
      <c r="AI66" s="160"/>
      <c r="AJ66" s="160"/>
      <c r="AK66" s="160"/>
      <c r="AL66" s="160"/>
      <c r="AM66" s="160"/>
      <c r="AN66" s="160"/>
      <c r="AO66" s="8"/>
      <c r="AP66" s="8"/>
      <c r="AQ66" s="8"/>
      <c r="AR66" s="8"/>
      <c r="AS66" s="8"/>
      <c r="AT66" s="8"/>
      <c r="AU66" s="8"/>
      <c r="AV66" s="8"/>
      <c r="AW66" s="8"/>
      <c r="AX66" s="8"/>
      <c r="AY66" s="8"/>
      <c r="AZ66" s="8"/>
      <c r="BA66" s="8"/>
      <c r="BB66" s="8"/>
      <c r="BC66" s="8"/>
      <c r="BD66" s="8"/>
      <c r="BE66" s="20"/>
    </row>
    <row r="67" spans="6:57" ht="12.75" customHeight="1">
      <c r="F67" s="12"/>
      <c r="G67" s="98" t="s">
        <v>242</v>
      </c>
      <c r="H67" s="90"/>
      <c r="I67" s="55"/>
      <c r="J67" s="55"/>
      <c r="K67" s="55"/>
      <c r="L67" s="55"/>
      <c r="M67" s="55"/>
      <c r="N67" s="55"/>
      <c r="O67" s="55"/>
      <c r="P67" s="55"/>
      <c r="Q67" s="55"/>
      <c r="R67" s="347"/>
      <c r="S67" s="347"/>
      <c r="T67" s="347"/>
      <c r="U67" s="347"/>
      <c r="V67" s="347"/>
      <c r="W67" s="347"/>
      <c r="X67" s="347"/>
      <c r="Y67" s="347"/>
      <c r="Z67" s="347"/>
      <c r="AA67" s="347"/>
      <c r="AB67" s="347"/>
      <c r="AC67" s="347"/>
      <c r="AD67" s="47"/>
      <c r="AE67" s="6"/>
      <c r="AF67" s="161"/>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15"/>
    </row>
    <row r="68" spans="6:59" ht="12" customHeight="1">
      <c r="F68" s="12"/>
      <c r="G68" s="17"/>
      <c r="H68" s="17"/>
      <c r="I68" s="17"/>
      <c r="J68" s="17"/>
      <c r="K68" s="17"/>
      <c r="L68" s="17"/>
      <c r="M68" s="17"/>
      <c r="N68" s="17"/>
      <c r="O68" s="17"/>
      <c r="P68" s="17"/>
      <c r="Q68" s="17"/>
      <c r="R68" s="347"/>
      <c r="S68" s="347"/>
      <c r="T68" s="347"/>
      <c r="U68" s="347"/>
      <c r="V68" s="347"/>
      <c r="W68" s="347"/>
      <c r="X68" s="347"/>
      <c r="Y68" s="347"/>
      <c r="Z68" s="347"/>
      <c r="AA68" s="347"/>
      <c r="AB68" s="347"/>
      <c r="AC68" s="347"/>
      <c r="AD68" s="35"/>
      <c r="AE68" s="6"/>
      <c r="AF68" s="162" t="s">
        <v>269</v>
      </c>
      <c r="AG68" s="1"/>
      <c r="AH68" s="1"/>
      <c r="AI68" s="1"/>
      <c r="AJ68" s="1"/>
      <c r="AK68" s="1"/>
      <c r="AL68" s="321"/>
      <c r="AM68" s="321"/>
      <c r="AN68" s="321"/>
      <c r="AO68" s="321"/>
      <c r="AP68" s="321"/>
      <c r="AQ68" s="1"/>
      <c r="AR68" s="1"/>
      <c r="AS68" s="146" t="s">
        <v>270</v>
      </c>
      <c r="AT68" s="1"/>
      <c r="AU68" s="1"/>
      <c r="AV68" s="1"/>
      <c r="AW68" s="1"/>
      <c r="AX68" s="1"/>
      <c r="AY68" s="1"/>
      <c r="AZ68" s="321"/>
      <c r="BA68" s="321"/>
      <c r="BB68" s="321"/>
      <c r="BC68" s="321"/>
      <c r="BD68" s="321"/>
      <c r="BE68" s="15"/>
      <c r="BG68" s="322" t="s">
        <v>288</v>
      </c>
    </row>
    <row r="69" spans="6:59" ht="12.75" customHeight="1">
      <c r="F69" s="12"/>
      <c r="G69" s="14" t="s">
        <v>37</v>
      </c>
      <c r="H69" s="14"/>
      <c r="I69" s="14"/>
      <c r="J69" s="14"/>
      <c r="K69" s="14"/>
      <c r="L69" s="336"/>
      <c r="M69" s="337"/>
      <c r="N69" s="337"/>
      <c r="O69" s="14" t="s">
        <v>10</v>
      </c>
      <c r="P69" s="14"/>
      <c r="Q69" s="336"/>
      <c r="R69" s="336"/>
      <c r="S69" s="336"/>
      <c r="T69" s="336"/>
      <c r="U69" s="336"/>
      <c r="V69" s="336"/>
      <c r="W69" s="336"/>
      <c r="X69" s="336"/>
      <c r="Y69" s="336"/>
      <c r="Z69" s="336"/>
      <c r="AA69" s="24" t="s">
        <v>28</v>
      </c>
      <c r="AB69" s="1"/>
      <c r="AC69" s="343"/>
      <c r="AD69" s="337"/>
      <c r="AE69" s="6"/>
      <c r="AF69" s="162" t="s">
        <v>269</v>
      </c>
      <c r="AG69" s="1"/>
      <c r="AH69" s="1"/>
      <c r="AI69" s="1"/>
      <c r="AJ69" s="1"/>
      <c r="AK69" s="1"/>
      <c r="AL69" s="324"/>
      <c r="AM69" s="324"/>
      <c r="AN69" s="324"/>
      <c r="AO69" s="324"/>
      <c r="AP69" s="324"/>
      <c r="AQ69" s="1"/>
      <c r="AR69" s="1"/>
      <c r="AS69" s="146" t="s">
        <v>270</v>
      </c>
      <c r="AT69" s="1"/>
      <c r="AU69" s="1"/>
      <c r="AV69" s="1"/>
      <c r="AW69" s="1"/>
      <c r="AX69" s="1"/>
      <c r="AY69" s="1"/>
      <c r="AZ69" s="324"/>
      <c r="BA69" s="324"/>
      <c r="BB69" s="324"/>
      <c r="BC69" s="324"/>
      <c r="BD69" s="324"/>
      <c r="BE69" s="15"/>
      <c r="BG69" s="323"/>
    </row>
    <row r="70" spans="6:59" ht="13.5" customHeight="1">
      <c r="F70" s="12"/>
      <c r="G70" s="14" t="s">
        <v>264</v>
      </c>
      <c r="H70" s="14"/>
      <c r="I70" s="14"/>
      <c r="J70" s="14"/>
      <c r="K70" s="14"/>
      <c r="L70" s="14"/>
      <c r="M70" s="14"/>
      <c r="N70" s="14"/>
      <c r="O70" s="14"/>
      <c r="P70" s="14"/>
      <c r="Q70" s="14"/>
      <c r="R70" s="14"/>
      <c r="S70" s="14"/>
      <c r="T70" s="14"/>
      <c r="U70" s="14"/>
      <c r="V70" s="14"/>
      <c r="W70" s="14"/>
      <c r="X70" s="14"/>
      <c r="Y70" s="14"/>
      <c r="Z70" s="14"/>
      <c r="AA70" s="14"/>
      <c r="AB70" s="14"/>
      <c r="AC70" s="14"/>
      <c r="AD70" s="14"/>
      <c r="AE70" s="6"/>
      <c r="AF70" s="162" t="s">
        <v>269</v>
      </c>
      <c r="AG70" s="1"/>
      <c r="AH70" s="1"/>
      <c r="AI70" s="1"/>
      <c r="AJ70" s="1"/>
      <c r="AK70" s="1"/>
      <c r="AL70" s="324"/>
      <c r="AM70" s="324"/>
      <c r="AN70" s="324"/>
      <c r="AO70" s="324"/>
      <c r="AP70" s="324"/>
      <c r="AQ70" s="1"/>
      <c r="AR70" s="1"/>
      <c r="AS70" s="146" t="s">
        <v>270</v>
      </c>
      <c r="AT70" s="1"/>
      <c r="AU70" s="1"/>
      <c r="AV70" s="1"/>
      <c r="AW70" s="1"/>
      <c r="AX70" s="1"/>
      <c r="AY70" s="1"/>
      <c r="AZ70" s="324"/>
      <c r="BA70" s="324"/>
      <c r="BB70" s="324"/>
      <c r="BC70" s="324"/>
      <c r="BD70" s="324"/>
      <c r="BE70" s="15"/>
      <c r="BG70" s="323"/>
    </row>
    <row r="71" spans="6:59" ht="3.75" customHeight="1">
      <c r="F71" s="12"/>
      <c r="G71" s="1"/>
      <c r="H71" s="1"/>
      <c r="I71" s="1"/>
      <c r="J71" s="1"/>
      <c r="K71" s="1"/>
      <c r="L71" s="1"/>
      <c r="M71" s="1"/>
      <c r="N71" s="1"/>
      <c r="O71" s="1"/>
      <c r="P71" s="1"/>
      <c r="Q71" s="1"/>
      <c r="R71" s="1"/>
      <c r="S71" s="1"/>
      <c r="T71" s="1"/>
      <c r="U71" s="1"/>
      <c r="V71" s="1"/>
      <c r="W71" s="1"/>
      <c r="X71" s="1"/>
      <c r="Y71" s="1"/>
      <c r="Z71" s="1"/>
      <c r="AA71" s="1"/>
      <c r="AB71" s="1"/>
      <c r="AC71" s="1"/>
      <c r="AD71" s="1"/>
      <c r="AE71" s="6"/>
      <c r="AF71" s="12"/>
      <c r="AG71" s="1"/>
      <c r="AH71" s="1"/>
      <c r="AI71" s="1"/>
      <c r="AJ71" s="1"/>
      <c r="AK71" s="1"/>
      <c r="AL71" s="1"/>
      <c r="AM71" s="1"/>
      <c r="AN71" s="1"/>
      <c r="AO71" s="1"/>
      <c r="AP71" s="1"/>
      <c r="AQ71" s="1"/>
      <c r="AR71" s="1"/>
      <c r="AS71" s="1"/>
      <c r="AT71" s="1"/>
      <c r="AU71" s="1"/>
      <c r="AV71" s="1"/>
      <c r="AW71" s="1"/>
      <c r="AX71" s="1"/>
      <c r="AY71" s="1"/>
      <c r="AZ71" s="1"/>
      <c r="BA71" s="1"/>
      <c r="BB71" s="1"/>
      <c r="BC71" s="1"/>
      <c r="BD71" s="1"/>
      <c r="BE71" s="15"/>
      <c r="BG71" s="323"/>
    </row>
    <row r="72" spans="6:59" ht="11.25" customHeight="1">
      <c r="F72" s="12"/>
      <c r="G72" s="1"/>
      <c r="H72" s="1"/>
      <c r="I72" s="1"/>
      <c r="J72" s="1"/>
      <c r="K72" s="1"/>
      <c r="L72" s="1"/>
      <c r="M72" s="1"/>
      <c r="N72" s="1"/>
      <c r="O72" s="1"/>
      <c r="P72" s="1"/>
      <c r="Q72" s="1"/>
      <c r="R72" s="1"/>
      <c r="S72" s="1"/>
      <c r="T72" s="1"/>
      <c r="U72" s="1"/>
      <c r="V72" s="1"/>
      <c r="W72" s="1"/>
      <c r="X72" s="1"/>
      <c r="Y72" s="1"/>
      <c r="Z72" s="1"/>
      <c r="AA72" s="1"/>
      <c r="AB72" s="1"/>
      <c r="AC72" s="1"/>
      <c r="AD72" s="1"/>
      <c r="AE72" s="6"/>
      <c r="AF72" s="7"/>
      <c r="AG72" s="8"/>
      <c r="AH72" s="8"/>
      <c r="AI72" s="147" t="s">
        <v>271</v>
      </c>
      <c r="AJ72" s="8"/>
      <c r="AK72" s="8"/>
      <c r="AL72" s="8"/>
      <c r="AM72" s="8"/>
      <c r="AN72" s="8"/>
      <c r="AO72" s="8"/>
      <c r="AP72" s="8"/>
      <c r="AQ72" s="8"/>
      <c r="AR72" s="8"/>
      <c r="AS72" s="8"/>
      <c r="AT72" s="8"/>
      <c r="AU72" s="8"/>
      <c r="AV72" s="8"/>
      <c r="AW72" s="8"/>
      <c r="AX72" s="8"/>
      <c r="AY72" s="8"/>
      <c r="AZ72" s="8"/>
      <c r="BA72" s="8"/>
      <c r="BB72" s="8"/>
      <c r="BC72" s="8"/>
      <c r="BD72" s="19"/>
      <c r="BE72" s="20"/>
      <c r="BG72" s="323"/>
    </row>
    <row r="73" spans="6:59" ht="8.25" customHeight="1">
      <c r="F73" s="12"/>
      <c r="G73" s="1"/>
      <c r="H73" s="1"/>
      <c r="I73" s="1"/>
      <c r="J73" s="1"/>
      <c r="K73" s="1"/>
      <c r="L73" s="1"/>
      <c r="M73" s="1"/>
      <c r="N73" s="1"/>
      <c r="O73" s="1"/>
      <c r="P73" s="1"/>
      <c r="Q73" s="1"/>
      <c r="R73" s="1"/>
      <c r="S73" s="1"/>
      <c r="T73" s="1"/>
      <c r="U73" s="1"/>
      <c r="V73" s="1"/>
      <c r="W73" s="1"/>
      <c r="X73" s="1"/>
      <c r="Y73" s="1"/>
      <c r="Z73" s="1"/>
      <c r="AA73" s="1"/>
      <c r="AB73" s="1"/>
      <c r="AC73" s="1"/>
      <c r="AD73" s="1"/>
      <c r="AE73" s="6"/>
      <c r="AF73" s="162" t="s">
        <v>270</v>
      </c>
      <c r="AG73" s="1"/>
      <c r="AH73" s="1"/>
      <c r="AI73" s="1"/>
      <c r="AJ73" s="1"/>
      <c r="AK73" s="1"/>
      <c r="AL73" s="1"/>
      <c r="AM73" s="321"/>
      <c r="AN73" s="321"/>
      <c r="AO73" s="321"/>
      <c r="AP73" s="321"/>
      <c r="AQ73" s="321"/>
      <c r="AR73" s="1"/>
      <c r="AS73" s="149" t="s">
        <v>276</v>
      </c>
      <c r="AT73" s="1"/>
      <c r="AU73" s="1"/>
      <c r="AV73" s="1"/>
      <c r="AW73" s="1"/>
      <c r="AX73" s="1"/>
      <c r="AY73" s="1"/>
      <c r="AZ73" s="321"/>
      <c r="BA73" s="321"/>
      <c r="BB73" s="321"/>
      <c r="BC73" s="321"/>
      <c r="BD73" s="321"/>
      <c r="BE73" s="15"/>
      <c r="BG73" s="323"/>
    </row>
    <row r="74" spans="6:59" ht="11.25" customHeight="1">
      <c r="F74" s="12"/>
      <c r="G74" s="1"/>
      <c r="H74" s="1"/>
      <c r="I74" s="1"/>
      <c r="J74" s="1"/>
      <c r="K74" s="1"/>
      <c r="L74" s="1"/>
      <c r="M74" s="1"/>
      <c r="N74" s="1"/>
      <c r="O74" s="1"/>
      <c r="P74" s="1"/>
      <c r="Q74" s="1"/>
      <c r="R74" s="1"/>
      <c r="S74" s="1"/>
      <c r="T74" s="1"/>
      <c r="U74" s="1"/>
      <c r="V74" s="1"/>
      <c r="W74" s="1"/>
      <c r="X74" s="1"/>
      <c r="Y74" s="1"/>
      <c r="Z74" s="1"/>
      <c r="AA74" s="1"/>
      <c r="AB74" s="1"/>
      <c r="AC74" s="1"/>
      <c r="AD74" s="1"/>
      <c r="AE74" s="6"/>
      <c r="AF74" s="163" t="s">
        <v>270</v>
      </c>
      <c r="AG74" s="1"/>
      <c r="AH74" s="1"/>
      <c r="AI74" s="1"/>
      <c r="AJ74" s="1"/>
      <c r="AK74" s="1"/>
      <c r="AL74" s="1"/>
      <c r="AM74" s="242"/>
      <c r="AN74" s="242"/>
      <c r="AO74" s="242"/>
      <c r="AP74" s="242"/>
      <c r="AQ74" s="242"/>
      <c r="AR74" s="1"/>
      <c r="AS74" s="150" t="s">
        <v>276</v>
      </c>
      <c r="AT74" s="1"/>
      <c r="AU74" s="1"/>
      <c r="AV74" s="1"/>
      <c r="AW74" s="1"/>
      <c r="AX74" s="1"/>
      <c r="AY74" s="1"/>
      <c r="AZ74" s="242"/>
      <c r="BA74" s="242"/>
      <c r="BB74" s="242"/>
      <c r="BC74" s="242"/>
      <c r="BD74" s="242"/>
      <c r="BE74" s="15"/>
      <c r="BG74" s="323"/>
    </row>
    <row r="75" spans="6:59" ht="4.5" customHeight="1">
      <c r="F75" s="13"/>
      <c r="G75" s="4"/>
      <c r="H75" s="4"/>
      <c r="I75" s="4"/>
      <c r="J75" s="4"/>
      <c r="K75" s="4"/>
      <c r="L75" s="4"/>
      <c r="M75" s="4"/>
      <c r="N75" s="4"/>
      <c r="O75" s="4"/>
      <c r="P75" s="4"/>
      <c r="Q75" s="4"/>
      <c r="R75" s="4"/>
      <c r="S75" s="4"/>
      <c r="T75" s="4"/>
      <c r="U75" s="4"/>
      <c r="V75" s="4"/>
      <c r="W75" s="4"/>
      <c r="X75" s="4"/>
      <c r="Y75" s="4"/>
      <c r="Z75" s="4"/>
      <c r="AA75" s="4"/>
      <c r="AB75" s="4"/>
      <c r="AC75" s="4"/>
      <c r="AD75" s="4"/>
      <c r="AE75" s="5"/>
      <c r="AF75" s="3"/>
      <c r="AG75" s="21"/>
      <c r="AH75" s="21"/>
      <c r="AI75" s="21"/>
      <c r="AJ75" s="21"/>
      <c r="AK75" s="21"/>
      <c r="AL75" s="21"/>
      <c r="AM75" s="324"/>
      <c r="AN75" s="324"/>
      <c r="AO75" s="324"/>
      <c r="AP75" s="324"/>
      <c r="AQ75" s="324"/>
      <c r="AR75" s="21"/>
      <c r="AS75" s="4"/>
      <c r="AT75" s="21"/>
      <c r="AU75" s="21"/>
      <c r="AV75" s="21"/>
      <c r="AW75" s="21"/>
      <c r="AX75" s="21"/>
      <c r="AY75" s="21"/>
      <c r="AZ75" s="324"/>
      <c r="BA75" s="324"/>
      <c r="BB75" s="324"/>
      <c r="BC75" s="324"/>
      <c r="BD75" s="324"/>
      <c r="BE75" s="22"/>
      <c r="BG75" s="323"/>
    </row>
    <row r="76" spans="6:57" ht="13.5" customHeight="1">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ht="13.5" customHeight="1"/>
    <row r="78" spans="4:5" ht="12.75">
      <c r="D78" s="16"/>
      <c r="E78" s="16"/>
    </row>
    <row r="142" spans="6:50" ht="12.75">
      <c r="F142" s="39"/>
      <c r="G142" s="39"/>
      <c r="H142" s="39"/>
      <c r="I142" s="39"/>
      <c r="J142" s="39"/>
      <c r="K142" s="39"/>
      <c r="L142" s="39"/>
      <c r="M142" s="39"/>
      <c r="N142" s="39"/>
      <c r="O142" s="38"/>
      <c r="P142" s="38"/>
      <c r="Q142" s="38"/>
      <c r="R142" s="38"/>
      <c r="S142" s="38"/>
      <c r="T142" s="325"/>
      <c r="U142" s="210"/>
      <c r="V142" s="210"/>
      <c r="W142" s="210"/>
      <c r="X142" s="210"/>
      <c r="Y142" s="210"/>
      <c r="Z142" s="210"/>
      <c r="AA142" s="210"/>
      <c r="AB142" s="210"/>
      <c r="AC142" s="210"/>
      <c r="AD142" s="210"/>
      <c r="AE142" s="38"/>
      <c r="AF142" s="38"/>
      <c r="AG142" s="38"/>
      <c r="AH142" s="38"/>
      <c r="AI142" s="38"/>
      <c r="AJ142" s="38"/>
      <c r="AK142" s="38"/>
      <c r="AL142" s="38"/>
      <c r="AM142" s="38"/>
      <c r="AN142" s="38"/>
      <c r="AO142" s="38"/>
      <c r="AP142" s="326"/>
      <c r="AQ142" s="326"/>
      <c r="AR142" s="326"/>
      <c r="AS142" s="326"/>
      <c r="AT142" s="326"/>
      <c r="AU142" s="326"/>
      <c r="AV142" s="326"/>
      <c r="AW142" s="326"/>
      <c r="AX142" s="326"/>
    </row>
    <row r="143" spans="6:50" ht="12.75">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row>
    <row r="144" spans="6:50" ht="12.75">
      <c r="F144" s="38"/>
      <c r="G144" s="38"/>
      <c r="H144" s="38"/>
      <c r="I144" s="38"/>
      <c r="J144" s="38"/>
      <c r="K144" s="38"/>
      <c r="L144" s="38"/>
      <c r="M144" s="325"/>
      <c r="N144" s="210"/>
      <c r="O144" s="210"/>
      <c r="P144" s="210"/>
      <c r="Q144" s="210"/>
      <c r="R144" s="210"/>
      <c r="S144" s="210"/>
      <c r="T144" s="210"/>
      <c r="U144" s="210"/>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row>
    <row r="145" spans="6:50" ht="12.75">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row>
    <row r="146" spans="6:50" ht="12.75">
      <c r="F146" s="38"/>
      <c r="G146" s="38"/>
      <c r="H146" s="38"/>
      <c r="I146" s="38"/>
      <c r="J146" s="325"/>
      <c r="K146" s="210"/>
      <c r="L146" s="210"/>
      <c r="M146" s="210"/>
      <c r="N146" s="210"/>
      <c r="O146" s="210"/>
      <c r="P146" s="210"/>
      <c r="Q146" s="210"/>
      <c r="R146" s="210"/>
      <c r="S146" s="210"/>
      <c r="T146" s="210"/>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row>
  </sheetData>
  <sheetProtection password="9AF0" sheet="1" objects="1" scenarios="1" selectLockedCells="1"/>
  <mergeCells count="134">
    <mergeCell ref="L69:N69"/>
    <mergeCell ref="Q69:Z69"/>
    <mergeCell ref="AC69:AD69"/>
    <mergeCell ref="N65:AC65"/>
    <mergeCell ref="N66:AC66"/>
    <mergeCell ref="R68:AC68"/>
    <mergeCell ref="R67:AC67"/>
    <mergeCell ref="AL7:BD7"/>
    <mergeCell ref="AD8:BD8"/>
    <mergeCell ref="AD9:BD10"/>
    <mergeCell ref="AK58:AM58"/>
    <mergeCell ref="AP58:AZ58"/>
    <mergeCell ref="BC58:BD58"/>
    <mergeCell ref="AG51:BD51"/>
    <mergeCell ref="AP37:BD37"/>
    <mergeCell ref="AE40:AL40"/>
    <mergeCell ref="AS40:AT40"/>
    <mergeCell ref="T142:AD142"/>
    <mergeCell ref="AP142:AX142"/>
    <mergeCell ref="M144:U144"/>
    <mergeCell ref="J146:T146"/>
    <mergeCell ref="BG68:BG75"/>
    <mergeCell ref="AL69:AP69"/>
    <mergeCell ref="AZ69:BD69"/>
    <mergeCell ref="AL70:AP70"/>
    <mergeCell ref="AZ70:BD70"/>
    <mergeCell ref="AM73:AQ73"/>
    <mergeCell ref="AZ73:BD73"/>
    <mergeCell ref="AM75:AQ75"/>
    <mergeCell ref="AZ75:BD75"/>
    <mergeCell ref="AM74:AQ74"/>
    <mergeCell ref="AN62:BD62"/>
    <mergeCell ref="AG64:BD64"/>
    <mergeCell ref="AG67:BD67"/>
    <mergeCell ref="AL68:AP68"/>
    <mergeCell ref="AZ68:BD68"/>
    <mergeCell ref="K56:M56"/>
    <mergeCell ref="P56:Z56"/>
    <mergeCell ref="AC56:AD56"/>
    <mergeCell ref="G51:AD51"/>
    <mergeCell ref="K44:AB44"/>
    <mergeCell ref="AE44:AL44"/>
    <mergeCell ref="AE47:AL47"/>
    <mergeCell ref="AI50:BD50"/>
    <mergeCell ref="J50:AD50"/>
    <mergeCell ref="K42:AB42"/>
    <mergeCell ref="AE42:AL42"/>
    <mergeCell ref="M43:R43"/>
    <mergeCell ref="S43:U43"/>
    <mergeCell ref="V43:AB43"/>
    <mergeCell ref="AE43:AL43"/>
    <mergeCell ref="AV40:BA40"/>
    <mergeCell ref="BB40:BC40"/>
    <mergeCell ref="AG35:AL35"/>
    <mergeCell ref="G37:W37"/>
    <mergeCell ref="Y37:AD37"/>
    <mergeCell ref="AG37:AL37"/>
    <mergeCell ref="AF34:AM34"/>
    <mergeCell ref="AP35:BD35"/>
    <mergeCell ref="G36:I36"/>
    <mergeCell ref="Q36:W36"/>
    <mergeCell ref="Y36:AD36"/>
    <mergeCell ref="AF36:AM36"/>
    <mergeCell ref="BD36:BE36"/>
    <mergeCell ref="G35:I35"/>
    <mergeCell ref="Q35:W35"/>
    <mergeCell ref="Y35:AD35"/>
    <mergeCell ref="O33:AE33"/>
    <mergeCell ref="G34:I34"/>
    <mergeCell ref="Q34:W34"/>
    <mergeCell ref="Y34:AD34"/>
    <mergeCell ref="AI26:AM26"/>
    <mergeCell ref="AP26:AR26"/>
    <mergeCell ref="S30:X30"/>
    <mergeCell ref="O31:AM31"/>
    <mergeCell ref="AR31:BA31"/>
    <mergeCell ref="AO27:BE27"/>
    <mergeCell ref="J29:W29"/>
    <mergeCell ref="AC29:AM29"/>
    <mergeCell ref="AQ29:AT29"/>
    <mergeCell ref="AV29:AY29"/>
    <mergeCell ref="BA29:BB29"/>
    <mergeCell ref="AU26:AY26"/>
    <mergeCell ref="AU24:AY24"/>
    <mergeCell ref="BB24:BD24"/>
    <mergeCell ref="BB25:BD25"/>
    <mergeCell ref="BB26:BD26"/>
    <mergeCell ref="F25:V25"/>
    <mergeCell ref="AI25:AM25"/>
    <mergeCell ref="AP25:AR25"/>
    <mergeCell ref="AU25:AY25"/>
    <mergeCell ref="F26:V26"/>
    <mergeCell ref="BB22:BD22"/>
    <mergeCell ref="E23:E26"/>
    <mergeCell ref="F23:V23"/>
    <mergeCell ref="AI23:AM23"/>
    <mergeCell ref="AP23:AR23"/>
    <mergeCell ref="AU23:AY23"/>
    <mergeCell ref="BB23:BD23"/>
    <mergeCell ref="F24:V24"/>
    <mergeCell ref="AI24:AM24"/>
    <mergeCell ref="AP24:AR24"/>
    <mergeCell ref="F22:V22"/>
    <mergeCell ref="AI22:AM22"/>
    <mergeCell ref="AP22:AR22"/>
    <mergeCell ref="F21:V21"/>
    <mergeCell ref="AI21:AM21"/>
    <mergeCell ref="AP21:AR21"/>
    <mergeCell ref="AU21:AY21"/>
    <mergeCell ref="AP20:AR20"/>
    <mergeCell ref="AU22:AY22"/>
    <mergeCell ref="AU20:AY20"/>
    <mergeCell ref="BB20:BD20"/>
    <mergeCell ref="BB21:BD21"/>
    <mergeCell ref="AT18:AZ18"/>
    <mergeCell ref="BA18:BE18"/>
    <mergeCell ref="E19:E22"/>
    <mergeCell ref="F19:V19"/>
    <mergeCell ref="AI19:AM19"/>
    <mergeCell ref="AP19:AR19"/>
    <mergeCell ref="AU19:AY19"/>
    <mergeCell ref="BB19:BD19"/>
    <mergeCell ref="F20:V20"/>
    <mergeCell ref="AI20:AM20"/>
    <mergeCell ref="AZ74:BD74"/>
    <mergeCell ref="I12:AM12"/>
    <mergeCell ref="AR12:BE12"/>
    <mergeCell ref="K13:BE13"/>
    <mergeCell ref="F17:V18"/>
    <mergeCell ref="W17:AG18"/>
    <mergeCell ref="AH17:AS17"/>
    <mergeCell ref="AT17:BE17"/>
    <mergeCell ref="AH18:AN18"/>
    <mergeCell ref="AO18:AS18"/>
  </mergeCells>
  <printOptions/>
  <pageMargins left="0.2" right="0.18" top="0.2" bottom="0.19"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SuperSAT 2003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SuperSAT 2003</dc:creator>
  <cp:keywords/>
  <dc:description/>
  <cp:lastModifiedBy>benjy</cp:lastModifiedBy>
  <cp:lastPrinted>2009-03-16T11:23:21Z</cp:lastPrinted>
  <dcterms:created xsi:type="dcterms:W3CDTF">2004-01-26T17:09:19Z</dcterms:created>
  <dcterms:modified xsi:type="dcterms:W3CDTF">2009-03-16T13:36:14Z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